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120" windowWidth="15195" windowHeight="8370" firstSheet="1" activeTab="1"/>
  </bookViews>
  <sheets>
    <sheet name="Hilfstabelle" sheetId="4" state="hidden" r:id="rId1"/>
    <sheet name="AS 14" sheetId="1" r:id="rId2"/>
    <sheet name="Aufstellung Auslagen" sheetId="5" r:id="rId3"/>
  </sheets>
  <definedNames>
    <definedName name="_xlnm.Print_Area" localSheetId="1">'AS 14'!$A$1:$P$71</definedName>
  </definedNames>
  <calcPr calcId="162913"/>
</workbook>
</file>

<file path=xl/calcChain.xml><?xml version="1.0" encoding="utf-8"?>
<calcChain xmlns="http://schemas.openxmlformats.org/spreadsheetml/2006/main">
  <c r="I17" i="1" l="1"/>
  <c r="H34" i="1" l="1"/>
  <c r="O34" i="1" s="1"/>
  <c r="F34" i="1"/>
  <c r="H33" i="1"/>
  <c r="M62" i="1" l="1"/>
  <c r="M59" i="1"/>
  <c r="M61" i="1"/>
  <c r="M60" i="1"/>
  <c r="N39" i="1" l="1"/>
  <c r="B2" i="5" l="1"/>
  <c r="H2" i="5"/>
  <c r="M34" i="1" l="1"/>
  <c r="M35" i="1"/>
  <c r="M36" i="1"/>
  <c r="M37" i="1"/>
  <c r="M38" i="1"/>
  <c r="M43" i="1"/>
  <c r="M44" i="1"/>
  <c r="M45" i="1"/>
  <c r="M46" i="1"/>
  <c r="M47" i="1"/>
  <c r="M48" i="1"/>
  <c r="M49" i="1"/>
  <c r="M50" i="1"/>
  <c r="M51" i="1"/>
  <c r="M52" i="1"/>
  <c r="M23" i="1"/>
  <c r="M24" i="1"/>
  <c r="M25" i="1"/>
  <c r="M26" i="1"/>
  <c r="M27" i="1"/>
  <c r="M28" i="1"/>
  <c r="M29" i="1"/>
  <c r="J67" i="1" l="1"/>
  <c r="J69" i="1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B21" i="5"/>
  <c r="B23" i="5" s="1"/>
  <c r="F28" i="5" s="1"/>
  <c r="K6" i="4"/>
  <c r="I6" i="4"/>
  <c r="G6" i="4"/>
  <c r="E6" i="4"/>
  <c r="I5" i="4"/>
  <c r="G5" i="4"/>
  <c r="E5" i="4"/>
  <c r="G4" i="4"/>
  <c r="E4" i="4"/>
  <c r="E3" i="4"/>
  <c r="F29" i="5" l="1"/>
  <c r="F31" i="5"/>
  <c r="F30" i="5"/>
  <c r="O53" i="1" l="1"/>
  <c r="M53" i="1" s="1"/>
  <c r="O30" i="1"/>
  <c r="N29" i="1"/>
  <c r="N28" i="1"/>
  <c r="O33" i="1" l="1"/>
  <c r="O40" i="1" s="1"/>
  <c r="M30" i="1"/>
  <c r="O55" i="1" l="1"/>
  <c r="O56" i="1" s="1"/>
  <c r="M40" i="1"/>
  <c r="O64" i="1" l="1"/>
  <c r="M64" i="1" s="1"/>
  <c r="M56" i="1"/>
</calcChain>
</file>

<file path=xl/comments1.xml><?xml version="1.0" encoding="utf-8"?>
<comments xmlns="http://schemas.openxmlformats.org/spreadsheetml/2006/main">
  <authors>
    <author>Eveline Kurmann-Amacher</author>
  </authors>
  <commentList>
    <comment ref="O18" authorId="0" shapeId="0">
      <text>
        <r>
          <rPr>
            <b/>
            <sz val="9"/>
            <color indexed="81"/>
            <rFont val="Tahoma"/>
            <family val="2"/>
          </rPr>
          <t>Haushaltsgeld ohne Währung eingeben.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Wird automatisch berechnet.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Lokale Währung eingeben.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Wird automatisch berechnet.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Wird automatisch ausgefüllt.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Wird automatisch ermittelt.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>Wird automatisch berechnet.</t>
        </r>
      </text>
    </comment>
  </commentList>
</comments>
</file>

<file path=xl/sharedStrings.xml><?xml version="1.0" encoding="utf-8"?>
<sst xmlns="http://schemas.openxmlformats.org/spreadsheetml/2006/main" count="119" uniqueCount="102">
  <si>
    <t>ausgefüllt durch</t>
  </si>
  <si>
    <t>- Bitte auswählen -</t>
  </si>
  <si>
    <t>Budget der monatlichen Unterstützung</t>
  </si>
  <si>
    <t>gemäss Weisung über die Sozialhilfe für Auslandschweizerinnen und Auslandschweizer 701-2</t>
  </si>
  <si>
    <t xml:space="preserve">Gesuch von (Name, Vorname) :  </t>
  </si>
  <si>
    <t>Referenz :</t>
  </si>
  <si>
    <t>Alter der Personen :</t>
  </si>
  <si>
    <t>Festgesetztes Haushaltsgeld für</t>
  </si>
  <si>
    <t>für eine Person gemäss Ziff. 2.2 der Weisung 701-2 :</t>
  </si>
  <si>
    <t>Gemeinsame Haushaltskosten</t>
  </si>
  <si>
    <t>Währung</t>
  </si>
  <si>
    <t>Betrag</t>
  </si>
  <si>
    <t>2.3.1</t>
  </si>
  <si>
    <t>Wohnungsmiete oder Hypothekarzinsen</t>
  </si>
  <si>
    <t>Elektrizität, Gas</t>
  </si>
  <si>
    <t>2.3.2</t>
  </si>
  <si>
    <t>Gebühren für Radio, TV, Telefon und Internet</t>
  </si>
  <si>
    <t>2.3.4</t>
  </si>
  <si>
    <t>Haftpflicht-, Mobiliar- und ähnliche Versicherungen</t>
  </si>
  <si>
    <t xml:space="preserve">Anderes : </t>
  </si>
  <si>
    <t>Total Haushaltskosten</t>
  </si>
  <si>
    <t>2.2</t>
  </si>
  <si>
    <t>Haushaltsgeld für:</t>
  </si>
  <si>
    <t xml:space="preserve">Person(en) </t>
  </si>
  <si>
    <t>2.3.3</t>
  </si>
  <si>
    <t>Kranken- und Unfallversicherung, Selbstbehalte</t>
  </si>
  <si>
    <t>2.3.5</t>
  </si>
  <si>
    <t>Erwerbsunkosten für:</t>
  </si>
  <si>
    <t>2.3.6</t>
  </si>
  <si>
    <t>2.3.7</t>
  </si>
  <si>
    <t>Bildung und Ausbildung für :</t>
  </si>
  <si>
    <t>2.3.8</t>
  </si>
  <si>
    <t>2.3.9</t>
  </si>
  <si>
    <t>Weitere Kosten für :</t>
  </si>
  <si>
    <t>Total Ausgaben</t>
  </si>
  <si>
    <t>Erwerbseinnahmen inkl. Zulagen von:</t>
  </si>
  <si>
    <t>Alimente, Verwandtenunterstützungsbeiträge, Stipendien</t>
  </si>
  <si>
    <t>Renten des Aufenthaltesstaates für :</t>
  </si>
  <si>
    <t>Sozialhilfeleistungen des Empfangsstaates für :</t>
  </si>
  <si>
    <t>Beiträge von privater Seite / andere</t>
  </si>
  <si>
    <t>Selbstversorgung mit Nahrungsmitteln</t>
  </si>
  <si>
    <t>Total Einnahmen</t>
  </si>
  <si>
    <t xml:space="preserve">Ort und Datum : </t>
  </si>
  <si>
    <t>Quittungen für Miete und Nebenkosten sowie Einnahmenbelege sind dem Budget beizulegen.</t>
  </si>
  <si>
    <t>Haushaltgrösse</t>
  </si>
  <si>
    <t>Anzahl unter-stützte Pers.</t>
  </si>
  <si>
    <t>%-Satz
Haushaltsgeld</t>
  </si>
  <si>
    <t>die Vertretung</t>
  </si>
  <si>
    <t>Namenskürzel Sachbearbeiter/in :</t>
  </si>
  <si>
    <t>(Dokument ohne Unterschrift)</t>
  </si>
  <si>
    <t>Namenskürzel Fachspezialist/in:</t>
  </si>
  <si>
    <t xml:space="preserve">Auslagen </t>
  </si>
  <si>
    <t>für Budget</t>
  </si>
  <si>
    <t>Monat</t>
  </si>
  <si>
    <t>Miete</t>
  </si>
  <si>
    <t>Wasser</t>
  </si>
  <si>
    <t>Heizung</t>
  </si>
  <si>
    <t>Fixe Nebenkosten</t>
  </si>
  <si>
    <t>Elektrizität</t>
  </si>
  <si>
    <t>Gas</t>
  </si>
  <si>
    <t>Radio/TV</t>
  </si>
  <si>
    <t>Telefon</t>
  </si>
  <si>
    <t>Internet</t>
  </si>
  <si>
    <t>Column2</t>
  </si>
  <si>
    <t>Column1</t>
  </si>
  <si>
    <t>Total</t>
  </si>
  <si>
    <t>Durchschnitt</t>
  </si>
  <si>
    <t>2.3.1 - Wohnungsmiete oder Hypohekarzinsen</t>
  </si>
  <si>
    <t>2.3.1 - Wohnnebenkosten (Heizung, Wasser, usw.)</t>
  </si>
  <si>
    <t>2.3.1 - Elektrizität, Gas</t>
  </si>
  <si>
    <t>2.3.2 - Gebühren für Radio, TV, Telefon und Internet</t>
  </si>
  <si>
    <t>Info:</t>
  </si>
  <si>
    <t>Datum - Kürzel</t>
  </si>
  <si>
    <t>Column3</t>
  </si>
  <si>
    <t>Column4</t>
  </si>
  <si>
    <t>Bezeichnung</t>
  </si>
  <si>
    <t>Unterschrift</t>
  </si>
  <si>
    <t>die Konsularische Direktion</t>
  </si>
  <si>
    <t>Unterschrift :</t>
  </si>
  <si>
    <t>Totale pro Ziffer in Budget</t>
  </si>
  <si>
    <t>Eidgenössisches Departement für auswärtige Angelegenheiten EDA</t>
  </si>
  <si>
    <t>Konsularische Direktion KD</t>
  </si>
  <si>
    <t>den/die Gesuchsteller/in</t>
  </si>
  <si>
    <t xml:space="preserve">Anzahl unterstützte Personen der Kernfamilie : </t>
  </si>
  <si>
    <t>Anzahl nichtunterstützte Personen der Kernfamilie :</t>
  </si>
  <si>
    <t>Ausgaben der Kernfamilie</t>
  </si>
  <si>
    <t>Anteil Haushaltskosten der Kernfamilie</t>
  </si>
  <si>
    <t xml:space="preserve">Anzahl Personen im Haushalt : </t>
  </si>
  <si>
    <t>Einnahmen der Kernfamilie (Ziff. 2.5)</t>
  </si>
  <si>
    <t>Zusätzliche monatl. Auslagen nur für die unterstützte(n) Person(en)</t>
  </si>
  <si>
    <t>Unterstützung bei Kopfquotenberechnung</t>
  </si>
  <si>
    <t>Monatlicher Unterstützungsbetrag</t>
  </si>
  <si>
    <t xml:space="preserve">AHV/IV, Pensionskasse, Hinterlassenenrenten für :            </t>
  </si>
  <si>
    <t>Anzahl Kernfamilie</t>
  </si>
  <si>
    <t>Budget für kombinierte Berechnungen mit Kopfquote (AS 14)</t>
  </si>
  <si>
    <t>Zeilen wird ausgeblendet</t>
  </si>
  <si>
    <t>Konsularischer Schutz KD KS</t>
  </si>
  <si>
    <r>
      <t>Wohnnebenkosten</t>
    </r>
    <r>
      <rPr>
        <sz val="8"/>
        <rFont val="Arial"/>
        <family val="2"/>
      </rPr>
      <t xml:space="preserve"> (Heizung, Wasser, usw.)</t>
    </r>
  </si>
  <si>
    <r>
      <t>Mobilitätsausgaben</t>
    </r>
    <r>
      <rPr>
        <sz val="8"/>
        <rFont val="Arial"/>
        <family val="2"/>
      </rPr>
      <t xml:space="preserve"> (vgl. AS 5 Transportkosten)</t>
    </r>
  </si>
  <si>
    <r>
      <t>Versicherungsleistungen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(Taggelder der Arbeitslosen-, Kranken- oder Unfallversicherung usw.)</t>
    </r>
  </si>
  <si>
    <r>
      <t>Vermögensertrag</t>
    </r>
    <r>
      <rPr>
        <sz val="8"/>
        <rFont val="Arial"/>
        <family val="2"/>
      </rPr>
      <t xml:space="preserve"> (Zins, Mietzins, Pachtzins)               </t>
    </r>
  </si>
  <si>
    <r>
      <t>Pflege- und Diätkosten</t>
    </r>
    <r>
      <rPr>
        <sz val="8"/>
        <rFont val="Arial"/>
        <family val="2"/>
      </rPr>
      <t xml:space="preserve"> (Haushaltshilfe)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</si>
</sst>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0;\-0;;@"/>
    <numFmt numFmtId="165" formatCode="0.0%"/>
  </numFmts>
  <fonts count="1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7.5"/>
      <name val="Arial"/>
      <family val="2"/>
    </font>
    <font>
      <b/>
      <sz val="7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8">
    <xf numFmtId="0" fontId="0" fillId="0" borderId="0" xfId="0"/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8" fillId="7" borderId="14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8" fillId="0" borderId="16" xfId="1" applyFont="1" applyBorder="1" applyAlignment="1">
      <alignment horizontal="center"/>
    </xf>
    <xf numFmtId="0" fontId="2" fillId="8" borderId="16" xfId="1" applyFill="1" applyBorder="1" applyAlignment="1">
      <alignment horizontal="center"/>
    </xf>
    <xf numFmtId="165" fontId="2" fillId="0" borderId="5" xfId="1" applyNumberFormat="1" applyBorder="1"/>
    <xf numFmtId="0" fontId="2" fillId="9" borderId="16" xfId="1" applyFill="1" applyBorder="1" applyAlignment="1">
      <alignment horizontal="center"/>
    </xf>
    <xf numFmtId="9" fontId="2" fillId="0" borderId="5" xfId="1" applyNumberFormat="1" applyBorder="1"/>
    <xf numFmtId="0" fontId="2" fillId="4" borderId="16" xfId="1" applyFill="1" applyBorder="1" applyAlignment="1">
      <alignment horizontal="center"/>
    </xf>
    <xf numFmtId="0" fontId="2" fillId="10" borderId="16" xfId="1" applyFill="1" applyBorder="1" applyAlignment="1">
      <alignment horizontal="center"/>
    </xf>
    <xf numFmtId="0" fontId="2" fillId="11" borderId="16" xfId="1" applyFill="1" applyBorder="1" applyAlignment="1">
      <alignment horizontal="center"/>
    </xf>
    <xf numFmtId="0" fontId="2" fillId="0" borderId="0" xfId="1"/>
    <xf numFmtId="9" fontId="2" fillId="12" borderId="5" xfId="1" applyNumberFormat="1" applyFill="1" applyBorder="1"/>
    <xf numFmtId="9" fontId="2" fillId="4" borderId="5" xfId="1" applyNumberFormat="1" applyFill="1" applyBorder="1"/>
    <xf numFmtId="9" fontId="2" fillId="13" borderId="5" xfId="1" applyNumberFormat="1" applyFill="1" applyBorder="1"/>
    <xf numFmtId="0" fontId="8" fillId="0" borderId="17" xfId="1" applyFont="1" applyBorder="1" applyAlignment="1">
      <alignment horizontal="center"/>
    </xf>
    <xf numFmtId="0" fontId="2" fillId="8" borderId="17" xfId="1" applyFill="1" applyBorder="1" applyAlignment="1">
      <alignment horizontal="center"/>
    </xf>
    <xf numFmtId="165" fontId="2" fillId="0" borderId="11" xfId="1" applyNumberFormat="1" applyBorder="1"/>
    <xf numFmtId="0" fontId="2" fillId="9" borderId="17" xfId="1" applyFill="1" applyBorder="1" applyAlignment="1">
      <alignment horizontal="center"/>
    </xf>
    <xf numFmtId="0" fontId="2" fillId="4" borderId="17" xfId="1" applyFill="1" applyBorder="1" applyAlignment="1">
      <alignment horizontal="center"/>
    </xf>
    <xf numFmtId="0" fontId="2" fillId="10" borderId="17" xfId="1" applyFill="1" applyBorder="1" applyAlignment="1">
      <alignment horizontal="center"/>
    </xf>
    <xf numFmtId="0" fontId="2" fillId="11" borderId="17" xfId="1" applyFill="1" applyBorder="1" applyAlignment="1">
      <alignment horizontal="center"/>
    </xf>
    <xf numFmtId="9" fontId="2" fillId="14" borderId="11" xfId="1" applyNumberFormat="1" applyFill="1" applyBorder="1"/>
    <xf numFmtId="49" fontId="8" fillId="0" borderId="0" xfId="1" applyNumberFormat="1" applyFont="1"/>
    <xf numFmtId="49" fontId="2" fillId="0" borderId="0" xfId="1" applyNumberFormat="1" applyFont="1"/>
    <xf numFmtId="49" fontId="2" fillId="0" borderId="0" xfId="1" applyNumberFormat="1"/>
    <xf numFmtId="0" fontId="2" fillId="0" borderId="0" xfId="1" applyNumberFormat="1"/>
    <xf numFmtId="0" fontId="2" fillId="0" borderId="0" xfId="1" applyFont="1"/>
    <xf numFmtId="0" fontId="1" fillId="2" borderId="0" xfId="2" applyFill="1"/>
    <xf numFmtId="0" fontId="1" fillId="0" borderId="0" xfId="2"/>
    <xf numFmtId="0" fontId="13" fillId="2" borderId="0" xfId="2" applyFont="1" applyFill="1"/>
    <xf numFmtId="0" fontId="13" fillId="0" borderId="0" xfId="2" applyFont="1"/>
    <xf numFmtId="0" fontId="3" fillId="12" borderId="17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17" fontId="1" fillId="0" borderId="14" xfId="2" applyNumberFormat="1" applyBorder="1" applyAlignment="1">
      <alignment horizontal="left"/>
    </xf>
    <xf numFmtId="3" fontId="1" fillId="0" borderId="14" xfId="2" applyNumberFormat="1" applyFont="1" applyFill="1" applyBorder="1" applyAlignment="1">
      <alignment horizontal="right"/>
    </xf>
    <xf numFmtId="0" fontId="1" fillId="0" borderId="18" xfId="2" applyFill="1" applyBorder="1"/>
    <xf numFmtId="3" fontId="1" fillId="0" borderId="12" xfId="2" applyNumberFormat="1" applyFill="1" applyBorder="1"/>
    <xf numFmtId="3" fontId="1" fillId="0" borderId="12" xfId="2" applyNumberFormat="1" applyFill="1" applyBorder="1" applyAlignment="1">
      <alignment horizontal="right"/>
    </xf>
    <xf numFmtId="3" fontId="1" fillId="0" borderId="12" xfId="2" applyNumberFormat="1" applyFont="1" applyFill="1" applyBorder="1" applyAlignment="1">
      <alignment horizontal="right"/>
    </xf>
    <xf numFmtId="3" fontId="1" fillId="0" borderId="15" xfId="2" applyNumberFormat="1" applyFill="1" applyBorder="1"/>
    <xf numFmtId="0" fontId="1" fillId="0" borderId="14" xfId="2" applyBorder="1"/>
    <xf numFmtId="0" fontId="3" fillId="0" borderId="19" xfId="2" applyFont="1" applyBorder="1"/>
    <xf numFmtId="0" fontId="3" fillId="2" borderId="0" xfId="2" applyFont="1" applyFill="1"/>
    <xf numFmtId="0" fontId="3" fillId="0" borderId="0" xfId="2" applyFont="1"/>
    <xf numFmtId="0" fontId="2" fillId="2" borderId="0" xfId="1" applyFill="1"/>
    <xf numFmtId="49" fontId="2" fillId="2" borderId="0" xfId="1" applyNumberFormat="1" applyFont="1" applyFill="1" applyBorder="1" applyAlignment="1">
      <alignment horizontal="left" vertical="center"/>
    </xf>
    <xf numFmtId="0" fontId="2" fillId="2" borderId="0" xfId="1" applyFill="1" applyBorder="1"/>
    <xf numFmtId="0" fontId="2" fillId="2" borderId="0" xfId="1" applyFont="1" applyFill="1" applyBorder="1"/>
    <xf numFmtId="3" fontId="1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9" fillId="3" borderId="6" xfId="0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 applyProtection="1">
      <alignment horizontal="right" vertical="center"/>
    </xf>
    <xf numFmtId="0" fontId="4" fillId="3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4" fontId="2" fillId="3" borderId="0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10" fillId="3" borderId="6" xfId="0" applyFont="1" applyFill="1" applyBorder="1" applyAlignment="1" applyProtection="1">
      <alignment vertical="center"/>
      <protection locked="0"/>
    </xf>
    <xf numFmtId="0" fontId="9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vertical="center"/>
    </xf>
    <xf numFmtId="4" fontId="8" fillId="5" borderId="13" xfId="0" applyNumberFormat="1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13" fillId="2" borderId="0" xfId="2" applyNumberFormat="1" applyFont="1" applyFill="1" applyAlignment="1">
      <alignment horizontal="left"/>
    </xf>
    <xf numFmtId="0" fontId="2" fillId="3" borderId="0" xfId="0" applyNumberFormat="1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right" vertical="center" wrapText="1"/>
    </xf>
    <xf numFmtId="0" fontId="14" fillId="6" borderId="7" xfId="0" applyNumberFormat="1" applyFont="1" applyFill="1" applyBorder="1" applyAlignment="1">
      <alignment horizontal="right" vertical="center"/>
    </xf>
    <xf numFmtId="46" fontId="2" fillId="2" borderId="0" xfId="0" applyNumberFormat="1" applyFont="1" applyFill="1" applyBorder="1" applyAlignment="1">
      <alignment horizontal="right" vertical="center"/>
    </xf>
    <xf numFmtId="46" fontId="2" fillId="2" borderId="0" xfId="0" applyNumberFormat="1" applyFont="1" applyFill="1" applyBorder="1" applyAlignment="1">
      <alignment vertical="center"/>
    </xf>
    <xf numFmtId="0" fontId="15" fillId="2" borderId="0" xfId="0" applyFont="1" applyFill="1" applyAlignment="1" applyProtection="1">
      <protection hidden="1"/>
    </xf>
    <xf numFmtId="0" fontId="16" fillId="2" borderId="0" xfId="0" applyFont="1" applyFill="1" applyAlignment="1" applyProtection="1">
      <protection hidden="1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right" vertical="top"/>
    </xf>
    <xf numFmtId="0" fontId="0" fillId="2" borderId="0" xfId="0" applyFill="1" applyAlignment="1">
      <alignment vertical="top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0" fillId="3" borderId="6" xfId="0" applyNumberForma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165" fontId="2" fillId="13" borderId="11" xfId="1" applyNumberFormat="1" applyFill="1" applyBorder="1"/>
    <xf numFmtId="165" fontId="2" fillId="4" borderId="11" xfId="1" applyNumberFormat="1" applyFill="1" applyBorder="1"/>
    <xf numFmtId="165" fontId="2" fillId="12" borderId="11" xfId="1" applyNumberFormat="1" applyFill="1" applyBorder="1"/>
    <xf numFmtId="165" fontId="2" fillId="4" borderId="5" xfId="1" applyNumberFormat="1" applyFill="1" applyBorder="1"/>
    <xf numFmtId="0" fontId="0" fillId="6" borderId="0" xfId="0" applyFill="1" applyBorder="1" applyAlignment="1">
      <alignment vertical="center"/>
    </xf>
    <xf numFmtId="4" fontId="0" fillId="6" borderId="0" xfId="0" applyNumberFormat="1" applyFill="1" applyBorder="1" applyAlignment="1">
      <alignment horizontal="center" vertical="center"/>
    </xf>
    <xf numFmtId="4" fontId="8" fillId="6" borderId="0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15" fillId="2" borderId="0" xfId="0" applyFont="1" applyFill="1" applyAlignment="1" applyProtection="1">
      <alignment vertical="top"/>
      <protection hidden="1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vertical="center"/>
    </xf>
    <xf numFmtId="0" fontId="3" fillId="17" borderId="0" xfId="2" applyFont="1" applyFill="1"/>
    <xf numFmtId="0" fontId="1" fillId="17" borderId="0" xfId="2" applyFill="1"/>
    <xf numFmtId="0" fontId="2" fillId="17" borderId="0" xfId="1" applyFill="1"/>
    <xf numFmtId="4" fontId="1" fillId="0" borderId="14" xfId="2" applyNumberFormat="1" applyFill="1" applyBorder="1"/>
    <xf numFmtId="4" fontId="1" fillId="0" borderId="12" xfId="2" applyNumberFormat="1" applyFill="1" applyBorder="1"/>
    <xf numFmtId="4" fontId="1" fillId="0" borderId="12" xfId="2" applyNumberFormat="1" applyFill="1" applyBorder="1" applyAlignment="1">
      <alignment horizontal="right"/>
    </xf>
    <xf numFmtId="4" fontId="1" fillId="0" borderId="12" xfId="2" applyNumberFormat="1" applyFont="1" applyFill="1" applyBorder="1" applyAlignment="1">
      <alignment horizontal="right"/>
    </xf>
    <xf numFmtId="4" fontId="1" fillId="0" borderId="15" xfId="2" applyNumberFormat="1" applyFill="1" applyBorder="1"/>
    <xf numFmtId="4" fontId="3" fillId="4" borderId="19" xfId="2" applyNumberFormat="1" applyFont="1" applyFill="1" applyBorder="1"/>
    <xf numFmtId="4" fontId="3" fillId="13" borderId="19" xfId="2" applyNumberFormat="1" applyFont="1" applyFill="1" applyBorder="1"/>
    <xf numFmtId="4" fontId="3" fillId="15" borderId="19" xfId="2" applyNumberFormat="1" applyFont="1" applyFill="1" applyBorder="1"/>
    <xf numFmtId="4" fontId="3" fillId="16" borderId="19" xfId="2" applyNumberFormat="1" applyFont="1" applyFill="1" applyBorder="1"/>
    <xf numFmtId="4" fontId="3" fillId="6" borderId="19" xfId="2" applyNumberFormat="1" applyFont="1" applyFill="1" applyBorder="1"/>
    <xf numFmtId="4" fontId="2" fillId="4" borderId="0" xfId="1" applyNumberFormat="1" applyFill="1" applyBorder="1"/>
    <xf numFmtId="4" fontId="2" fillId="13" borderId="0" xfId="1" applyNumberFormat="1" applyFill="1" applyBorder="1"/>
    <xf numFmtId="4" fontId="2" fillId="15" borderId="0" xfId="1" applyNumberFormat="1" applyFill="1" applyBorder="1"/>
    <xf numFmtId="4" fontId="2" fillId="16" borderId="0" xfId="1" applyNumberFormat="1" applyFill="1" applyBorder="1"/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0" fontId="8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2" fontId="3" fillId="3" borderId="0" xfId="0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" fontId="14" fillId="6" borderId="8" xfId="0" applyNumberFormat="1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8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6</xdr:col>
      <xdr:colOff>187601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53</xdr:row>
      <xdr:rowOff>142875</xdr:rowOff>
    </xdr:from>
    <xdr:to>
      <xdr:col>11</xdr:col>
      <xdr:colOff>618844</xdr:colOff>
      <xdr:row>56</xdr:row>
      <xdr:rowOff>82515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4175" y="8915400"/>
          <a:ext cx="2247619" cy="2761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3" displayName="Table3" ref="A9:E13" totalsRowShown="0" headerRowCellStyle="Normal 2">
  <autoFilter ref="A9:E13"/>
  <tableColumns count="5">
    <tableColumn id="1" name="ausgefüllt durch" dataDxfId="35" dataCellStyle="Normal 2"/>
    <tableColumn id="2" name="Bezeichnung"/>
    <tableColumn id="3" name="Column3"/>
    <tableColumn id="4" name="Column4" dataCellStyle="Normal 2"/>
    <tableColumn id="5" name="Unterschrif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>
  <tableColumns count="12">
    <tableColumn id="1" name="Monat" totalsRowDxfId="20" dataCellStyle="Normal 2"/>
    <tableColumn id="2" name="Miete" dataDxfId="19" totalsRowDxfId="18" dataCellStyle="Normal 2"/>
    <tableColumn id="3" name="Wasser" dataDxfId="17" totalsRowDxfId="16" dataCellStyle="Normal 2"/>
    <tableColumn id="11" name="Heizung" totalsRowDxfId="15"/>
    <tableColumn id="7" name="Fixe Nebenkosten" dataDxfId="14" totalsRowDxfId="13" dataCellStyle="Normal 2"/>
    <tableColumn id="4" name="Elektrizität" dataDxfId="12" totalsRowDxfId="11" dataCellStyle="Normal 2"/>
    <tableColumn id="8" name="Gas" dataDxfId="10" totalsRowDxfId="9" dataCellStyle="Normal 2"/>
    <tableColumn id="5" name="Radio/TV" dataDxfId="8" totalsRowDxfId="7" dataCellStyle="Normal 2"/>
    <tableColumn id="9" name="Telefon" dataDxfId="6" totalsRowDxfId="5" dataCellStyle="Normal 2"/>
    <tableColumn id="10" name="Internet" dataDxfId="4" totalsRowDxfId="3" dataCellStyle="Normal 2"/>
    <tableColumn id="12" name="Column2" totalsRowDxfId="2"/>
    <tableColumn id="6" name="Column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6" sqref="A5:E6"/>
    </sheetView>
  </sheetViews>
  <sheetFormatPr defaultColWidth="9.140625" defaultRowHeight="12.75" x14ac:dyDescent="0.2"/>
  <cols>
    <col min="1" max="1" width="27.85546875" style="18" customWidth="1"/>
    <col min="2" max="11" width="13.42578125" style="18" customWidth="1"/>
    <col min="12" max="12" width="9.140625" style="18"/>
    <col min="13" max="13" width="20.85546875" style="18" bestFit="1" customWidth="1"/>
    <col min="14" max="14" width="29.7109375" style="18" bestFit="1" customWidth="1"/>
    <col min="15" max="16384" width="9.140625" style="18"/>
  </cols>
  <sheetData>
    <row r="1" spans="1:11" s="9" customFormat="1" ht="38.25" x14ac:dyDescent="0.2">
      <c r="A1" s="6" t="s">
        <v>44</v>
      </c>
      <c r="B1" s="7" t="s">
        <v>45</v>
      </c>
      <c r="C1" s="8" t="s">
        <v>46</v>
      </c>
      <c r="D1" s="7" t="s">
        <v>45</v>
      </c>
      <c r="E1" s="8" t="s">
        <v>46</v>
      </c>
      <c r="F1" s="7" t="s">
        <v>45</v>
      </c>
      <c r="G1" s="8" t="s">
        <v>46</v>
      </c>
      <c r="H1" s="7" t="s">
        <v>45</v>
      </c>
      <c r="I1" s="8" t="s">
        <v>46</v>
      </c>
      <c r="J1" s="7" t="s">
        <v>45</v>
      </c>
      <c r="K1" s="8" t="s">
        <v>46</v>
      </c>
    </row>
    <row r="2" spans="1:11" x14ac:dyDescent="0.2">
      <c r="A2" s="10">
        <v>1</v>
      </c>
      <c r="B2" s="11">
        <v>1</v>
      </c>
      <c r="C2" s="12">
        <v>1</v>
      </c>
      <c r="D2" s="13"/>
      <c r="E2" s="14"/>
      <c r="F2" s="15"/>
      <c r="G2" s="14"/>
      <c r="H2" s="16"/>
      <c r="I2" s="14"/>
      <c r="J2" s="17"/>
      <c r="K2" s="14"/>
    </row>
    <row r="3" spans="1:11" x14ac:dyDescent="0.2">
      <c r="A3" s="10">
        <v>2</v>
      </c>
      <c r="B3" s="11">
        <v>1</v>
      </c>
      <c r="C3" s="12">
        <v>0.76500000000000001</v>
      </c>
      <c r="D3" s="13">
        <v>2</v>
      </c>
      <c r="E3" s="19">
        <f>D3*C3</f>
        <v>1.53</v>
      </c>
      <c r="F3" s="15"/>
      <c r="G3" s="14"/>
      <c r="H3" s="16"/>
      <c r="I3" s="14"/>
      <c r="J3" s="17"/>
      <c r="K3" s="14"/>
    </row>
    <row r="4" spans="1:11" x14ac:dyDescent="0.2">
      <c r="A4" s="10">
        <v>3</v>
      </c>
      <c r="B4" s="11">
        <v>1</v>
      </c>
      <c r="C4" s="12">
        <v>0.62</v>
      </c>
      <c r="D4" s="13">
        <v>2</v>
      </c>
      <c r="E4" s="19">
        <f>D4*C4</f>
        <v>1.24</v>
      </c>
      <c r="F4" s="15">
        <v>3</v>
      </c>
      <c r="G4" s="20">
        <f>F4*C4</f>
        <v>1.8599999999999999</v>
      </c>
      <c r="H4" s="16"/>
      <c r="I4" s="14"/>
      <c r="J4" s="17"/>
      <c r="K4" s="14"/>
    </row>
    <row r="5" spans="1:11" x14ac:dyDescent="0.2">
      <c r="A5" s="10">
        <v>4</v>
      </c>
      <c r="B5" s="11">
        <v>1</v>
      </c>
      <c r="C5" s="12">
        <v>0.53500000000000003</v>
      </c>
      <c r="D5" s="13">
        <v>2</v>
      </c>
      <c r="E5" s="19">
        <f>D5*C5</f>
        <v>1.07</v>
      </c>
      <c r="F5" s="15">
        <v>3</v>
      </c>
      <c r="G5" s="139">
        <f>F5*C5</f>
        <v>1.605</v>
      </c>
      <c r="H5" s="16">
        <v>4</v>
      </c>
      <c r="I5" s="21">
        <f>H5*C5</f>
        <v>2.14</v>
      </c>
      <c r="J5" s="17"/>
      <c r="K5" s="14"/>
    </row>
    <row r="6" spans="1:11" x14ac:dyDescent="0.2">
      <c r="A6" s="22">
        <v>5</v>
      </c>
      <c r="B6" s="23">
        <v>1</v>
      </c>
      <c r="C6" s="24">
        <v>0.48399999999999999</v>
      </c>
      <c r="D6" s="25">
        <v>2</v>
      </c>
      <c r="E6" s="138">
        <f>D6*C6</f>
        <v>0.96799999999999997</v>
      </c>
      <c r="F6" s="26">
        <v>3</v>
      </c>
      <c r="G6" s="137">
        <f>F6*C6</f>
        <v>1.452</v>
      </c>
      <c r="H6" s="27">
        <v>4</v>
      </c>
      <c r="I6" s="136">
        <f>H6*C6</f>
        <v>1.9359999999999999</v>
      </c>
      <c r="J6" s="28">
        <v>5</v>
      </c>
      <c r="K6" s="29">
        <f>J6*C6</f>
        <v>2.42</v>
      </c>
    </row>
    <row r="9" spans="1:11" x14ac:dyDescent="0.2">
      <c r="A9" s="30" t="s">
        <v>0</v>
      </c>
      <c r="B9" s="18" t="s">
        <v>75</v>
      </c>
      <c r="C9" s="18" t="s">
        <v>73</v>
      </c>
      <c r="D9" s="18" t="s">
        <v>74</v>
      </c>
      <c r="E9" s="18" t="s">
        <v>76</v>
      </c>
    </row>
    <row r="10" spans="1:11" x14ac:dyDescent="0.2">
      <c r="A10" s="30" t="s">
        <v>1</v>
      </c>
    </row>
    <row r="11" spans="1:11" x14ac:dyDescent="0.2">
      <c r="A11" s="30" t="s">
        <v>82</v>
      </c>
      <c r="B11" s="31" t="s">
        <v>78</v>
      </c>
    </row>
    <row r="12" spans="1:11" x14ac:dyDescent="0.2">
      <c r="A12" s="30" t="s">
        <v>47</v>
      </c>
      <c r="B12" s="32" t="s">
        <v>48</v>
      </c>
      <c r="C12" s="33"/>
      <c r="E12" s="34" t="s">
        <v>49</v>
      </c>
    </row>
    <row r="13" spans="1:11" x14ac:dyDescent="0.2">
      <c r="A13" s="30" t="s">
        <v>77</v>
      </c>
      <c r="B13" s="31" t="s">
        <v>50</v>
      </c>
      <c r="C13" s="33"/>
      <c r="E13" s="34" t="s">
        <v>49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view="pageLayout" topLeftCell="A2" zoomScale="110" zoomScaleNormal="115" zoomScalePageLayoutView="110" workbookViewId="0">
      <selection activeCell="I7" sqref="I7:L7"/>
    </sheetView>
  </sheetViews>
  <sheetFormatPr defaultColWidth="9.140625" defaultRowHeight="12.75" x14ac:dyDescent="0.2"/>
  <cols>
    <col min="1" max="1" width="1.42578125" customWidth="1"/>
    <col min="2" max="2" width="5.28515625" style="1" customWidth="1"/>
    <col min="3" max="3" width="5.5703125" style="1" customWidth="1"/>
    <col min="4" max="5" width="5.7109375" style="1" customWidth="1"/>
    <col min="6" max="6" width="6" style="1" customWidth="1"/>
    <col min="7" max="7" width="10" style="1" customWidth="1"/>
    <col min="8" max="8" width="4.140625" style="1" customWidth="1"/>
    <col min="9" max="9" width="7" style="1" customWidth="1"/>
    <col min="10" max="10" width="6.85546875" style="1" customWidth="1"/>
    <col min="11" max="11" width="10.5703125" style="1" customWidth="1"/>
    <col min="12" max="12" width="12.140625" style="1" customWidth="1"/>
    <col min="13" max="13" width="9.28515625" style="1" customWidth="1"/>
    <col min="14" max="14" width="0.42578125" style="1" customWidth="1"/>
    <col min="15" max="15" width="10.85546875" style="1" customWidth="1"/>
    <col min="16" max="16" width="1.42578125" style="1" customWidth="1"/>
    <col min="17" max="16384" width="9.140625" style="1"/>
  </cols>
  <sheetData>
    <row r="1" spans="1:1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K1" s="127" t="s">
        <v>80</v>
      </c>
      <c r="L1" s="4"/>
      <c r="M1" s="5"/>
    </row>
    <row r="2" spans="1:16" ht="14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128" t="s">
        <v>81</v>
      </c>
      <c r="L2" s="4"/>
      <c r="M2" s="5"/>
    </row>
    <row r="3" spans="1:16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144" t="s">
        <v>96</v>
      </c>
      <c r="L3" s="4"/>
      <c r="M3" s="5"/>
    </row>
    <row r="4" spans="1:16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1:16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6" s="58" customFormat="1" ht="15" x14ac:dyDescent="0.2">
      <c r="A6" s="164" t="s">
        <v>94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</row>
    <row r="7" spans="1:16" s="131" customFormat="1" ht="15" x14ac:dyDescent="0.2">
      <c r="A7" s="129"/>
      <c r="B7" s="129"/>
      <c r="C7" s="129"/>
      <c r="D7" s="129"/>
      <c r="E7" s="129"/>
      <c r="F7" s="129"/>
      <c r="G7" s="129"/>
      <c r="H7" s="130" t="s">
        <v>0</v>
      </c>
      <c r="I7" s="169" t="s">
        <v>1</v>
      </c>
      <c r="J7" s="169"/>
      <c r="K7" s="169"/>
      <c r="L7" s="169"/>
      <c r="M7" s="130"/>
      <c r="N7" s="130"/>
      <c r="O7" s="130"/>
      <c r="P7" s="129"/>
    </row>
    <row r="8" spans="1:16" s="58" customFormat="1" ht="5.25" customHeight="1" x14ac:dyDescent="0.2">
      <c r="A8" s="59"/>
      <c r="B8" s="59"/>
      <c r="P8" s="59"/>
    </row>
    <row r="9" spans="1:16" s="58" customFormat="1" x14ac:dyDescent="0.2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</row>
    <row r="10" spans="1:16" s="58" customFormat="1" ht="15" x14ac:dyDescent="0.2">
      <c r="A10" s="2"/>
      <c r="B10" s="165" t="s">
        <v>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3"/>
    </row>
    <row r="11" spans="1:16" s="58" customFormat="1" x14ac:dyDescent="0.2">
      <c r="A11" s="2"/>
      <c r="B11" s="166" t="s">
        <v>3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</row>
    <row r="12" spans="1:16" s="58" customFormat="1" x14ac:dyDescent="0.2">
      <c r="A12" s="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3"/>
    </row>
    <row r="13" spans="1:16" s="58" customFormat="1" x14ac:dyDescent="0.2">
      <c r="A13" s="2"/>
      <c r="B13" s="64" t="s">
        <v>4</v>
      </c>
      <c r="C13" s="63"/>
      <c r="D13" s="63"/>
      <c r="E13" s="63"/>
      <c r="F13" s="63"/>
      <c r="G13" s="170"/>
      <c r="H13" s="170"/>
      <c r="I13" s="170"/>
      <c r="J13" s="170"/>
      <c r="K13" s="170"/>
      <c r="L13" s="65"/>
      <c r="M13" s="66" t="s">
        <v>5</v>
      </c>
      <c r="N13" s="66"/>
      <c r="O13" s="67"/>
      <c r="P13" s="3"/>
    </row>
    <row r="14" spans="1:16" s="58" customFormat="1" x14ac:dyDescent="0.2">
      <c r="A14" s="2"/>
      <c r="B14" s="64" t="s">
        <v>87</v>
      </c>
      <c r="C14" s="63"/>
      <c r="D14" s="63"/>
      <c r="E14" s="63"/>
      <c r="F14" s="63"/>
      <c r="G14" s="132"/>
      <c r="H14" s="132"/>
      <c r="I14" s="171"/>
      <c r="J14" s="171"/>
      <c r="K14" s="132"/>
      <c r="L14" s="65"/>
      <c r="M14" s="66"/>
      <c r="N14" s="66"/>
      <c r="O14" s="134"/>
      <c r="P14" s="3"/>
    </row>
    <row r="15" spans="1:16" s="58" customFormat="1" x14ac:dyDescent="0.2">
      <c r="A15" s="2"/>
      <c r="B15" s="64" t="s">
        <v>83</v>
      </c>
      <c r="C15" s="63"/>
      <c r="D15" s="63"/>
      <c r="E15" s="63"/>
      <c r="F15" s="63"/>
      <c r="G15" s="63"/>
      <c r="H15" s="63"/>
      <c r="I15" s="174"/>
      <c r="J15" s="174"/>
      <c r="K15" s="59"/>
      <c r="L15" s="63"/>
      <c r="M15" s="65" t="s">
        <v>6</v>
      </c>
      <c r="N15" s="65"/>
      <c r="O15" s="133"/>
      <c r="P15" s="3"/>
    </row>
    <row r="16" spans="1:16" s="58" customFormat="1" x14ac:dyDescent="0.2">
      <c r="A16" s="2"/>
      <c r="B16" s="64" t="s">
        <v>84</v>
      </c>
      <c r="C16" s="63"/>
      <c r="D16" s="63"/>
      <c r="E16" s="63"/>
      <c r="F16" s="63"/>
      <c r="G16" s="63"/>
      <c r="H16" s="63"/>
      <c r="I16" s="171"/>
      <c r="J16" s="171"/>
      <c r="K16" s="59"/>
      <c r="L16" s="68"/>
      <c r="M16" s="65" t="s">
        <v>6</v>
      </c>
      <c r="N16" s="69"/>
      <c r="O16" s="70"/>
      <c r="P16" s="3"/>
    </row>
    <row r="17" spans="1:16" s="58" customFormat="1" hidden="1" x14ac:dyDescent="0.2">
      <c r="A17" s="2"/>
      <c r="B17" s="122" t="s">
        <v>93</v>
      </c>
      <c r="C17" s="122"/>
      <c r="D17" s="122"/>
      <c r="E17" s="122"/>
      <c r="F17" s="122"/>
      <c r="G17" s="122"/>
      <c r="H17" s="122"/>
      <c r="I17" s="176">
        <f>SUM(I15:J16)</f>
        <v>0</v>
      </c>
      <c r="J17" s="176"/>
      <c r="K17" s="177" t="s">
        <v>95</v>
      </c>
      <c r="L17" s="177"/>
      <c r="M17" s="123"/>
      <c r="N17" s="123"/>
      <c r="O17" s="124"/>
      <c r="P17" s="3"/>
    </row>
    <row r="18" spans="1:16" s="58" customFormat="1" x14ac:dyDescent="0.2">
      <c r="A18" s="2"/>
      <c r="B18" s="71" t="s">
        <v>7</v>
      </c>
      <c r="C18" s="59"/>
      <c r="D18" s="59"/>
      <c r="E18" s="59"/>
      <c r="F18" s="59"/>
      <c r="G18" s="175"/>
      <c r="H18" s="175"/>
      <c r="I18" s="126"/>
      <c r="J18" s="126"/>
      <c r="K18" s="126"/>
      <c r="L18" s="126"/>
      <c r="M18" s="125" t="s">
        <v>8</v>
      </c>
      <c r="N18" s="65"/>
      <c r="O18" s="72"/>
      <c r="P18" s="3"/>
    </row>
    <row r="19" spans="1:16" s="58" customFormat="1" x14ac:dyDescent="0.2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</row>
    <row r="20" spans="1:16" s="58" customFormat="1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1:16" s="58" customFormat="1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</row>
    <row r="22" spans="1:16" s="58" customFormat="1" ht="15" x14ac:dyDescent="0.2">
      <c r="A22" s="2"/>
      <c r="B22" s="77" t="s">
        <v>9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78" t="s">
        <v>10</v>
      </c>
      <c r="N22" s="78"/>
      <c r="O22" s="78" t="s">
        <v>11</v>
      </c>
      <c r="P22" s="3"/>
    </row>
    <row r="23" spans="1:16" s="58" customFormat="1" x14ac:dyDescent="0.2">
      <c r="A23" s="2"/>
      <c r="B23" s="79" t="s">
        <v>12</v>
      </c>
      <c r="C23" s="63" t="s">
        <v>13</v>
      </c>
      <c r="D23" s="63"/>
      <c r="E23" s="63"/>
      <c r="F23" s="63"/>
      <c r="G23" s="63"/>
      <c r="H23" s="63"/>
      <c r="I23" s="63"/>
      <c r="J23" s="83"/>
      <c r="K23" s="83"/>
      <c r="L23" s="83"/>
      <c r="M23" s="81" t="str">
        <f t="shared" ref="M23:M29" si="0">IF(ISBLANK(O23),"",$M$33)</f>
        <v/>
      </c>
      <c r="N23" s="81"/>
      <c r="O23" s="82"/>
      <c r="P23" s="3"/>
    </row>
    <row r="24" spans="1:16" s="58" customFormat="1" x14ac:dyDescent="0.2">
      <c r="A24" s="2"/>
      <c r="B24" s="79" t="s">
        <v>12</v>
      </c>
      <c r="C24" s="64" t="s">
        <v>97</v>
      </c>
      <c r="D24" s="63"/>
      <c r="E24" s="63"/>
      <c r="F24" s="63"/>
      <c r="G24" s="63"/>
      <c r="H24" s="63"/>
      <c r="I24" s="63"/>
      <c r="J24" s="83"/>
      <c r="K24" s="83"/>
      <c r="L24" s="83"/>
      <c r="M24" s="81" t="str">
        <f t="shared" si="0"/>
        <v/>
      </c>
      <c r="N24" s="81"/>
      <c r="O24" s="72"/>
      <c r="P24" s="3"/>
    </row>
    <row r="25" spans="1:16" s="58" customFormat="1" x14ac:dyDescent="0.2">
      <c r="A25" s="2"/>
      <c r="B25" s="79" t="s">
        <v>12</v>
      </c>
      <c r="C25" s="63" t="s">
        <v>14</v>
      </c>
      <c r="D25" s="63"/>
      <c r="E25" s="63"/>
      <c r="F25" s="63"/>
      <c r="G25" s="63"/>
      <c r="H25" s="63"/>
      <c r="I25" s="63"/>
      <c r="J25" s="83"/>
      <c r="K25" s="83"/>
      <c r="L25" s="83"/>
      <c r="M25" s="81" t="str">
        <f t="shared" si="0"/>
        <v/>
      </c>
      <c r="N25" s="81"/>
      <c r="O25" s="72"/>
      <c r="P25" s="3"/>
    </row>
    <row r="26" spans="1:16" s="58" customFormat="1" x14ac:dyDescent="0.2">
      <c r="A26" s="2"/>
      <c r="B26" s="84" t="s">
        <v>15</v>
      </c>
      <c r="C26" s="64" t="s">
        <v>16</v>
      </c>
      <c r="D26" s="63"/>
      <c r="E26" s="63"/>
      <c r="F26" s="63"/>
      <c r="G26" s="63"/>
      <c r="H26" s="63"/>
      <c r="I26" s="63"/>
      <c r="J26" s="83"/>
      <c r="K26" s="83"/>
      <c r="L26" s="83"/>
      <c r="M26" s="81" t="str">
        <f t="shared" si="0"/>
        <v/>
      </c>
      <c r="N26" s="81"/>
      <c r="O26" s="72"/>
      <c r="P26" s="3"/>
    </row>
    <row r="27" spans="1:16" s="58" customFormat="1" x14ac:dyDescent="0.2">
      <c r="A27" s="2"/>
      <c r="B27" s="79" t="s">
        <v>17</v>
      </c>
      <c r="C27" s="63" t="s">
        <v>18</v>
      </c>
      <c r="D27" s="63"/>
      <c r="E27" s="63"/>
      <c r="F27" s="63"/>
      <c r="G27" s="63"/>
      <c r="H27" s="63"/>
      <c r="I27" s="63"/>
      <c r="J27" s="83"/>
      <c r="K27" s="83"/>
      <c r="L27" s="83"/>
      <c r="M27" s="81" t="str">
        <f t="shared" si="0"/>
        <v/>
      </c>
      <c r="N27" s="81"/>
      <c r="O27" s="72"/>
      <c r="P27" s="3"/>
    </row>
    <row r="28" spans="1:16" s="58" customFormat="1" x14ac:dyDescent="0.2">
      <c r="A28" s="2"/>
      <c r="B28" s="59" t="s">
        <v>19</v>
      </c>
      <c r="C28" s="59"/>
      <c r="D28" s="145"/>
      <c r="E28" s="145"/>
      <c r="F28" s="145"/>
      <c r="G28" s="145"/>
      <c r="H28" s="145"/>
      <c r="I28" s="145"/>
      <c r="J28" s="145"/>
      <c r="K28" s="145"/>
      <c r="L28" s="145"/>
      <c r="M28" s="81" t="str">
        <f t="shared" si="0"/>
        <v/>
      </c>
      <c r="N28" s="85" t="str">
        <f>IF(ISBLANK(O28),"",$M$26)</f>
        <v/>
      </c>
      <c r="O28" s="72"/>
      <c r="P28" s="3"/>
    </row>
    <row r="29" spans="1:16" s="58" customFormat="1" x14ac:dyDescent="0.2">
      <c r="A29" s="2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81" t="str">
        <f t="shared" si="0"/>
        <v/>
      </c>
      <c r="N29" s="85" t="str">
        <f>IF(ISBLANK(O29),"",$M$26)</f>
        <v/>
      </c>
      <c r="O29" s="86"/>
      <c r="P29" s="3"/>
    </row>
    <row r="30" spans="1:16" s="58" customFormat="1" x14ac:dyDescent="0.2">
      <c r="A30" s="2"/>
      <c r="B30" s="59" t="s">
        <v>20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81" t="str">
        <f>IF(ISERROR(O30+0),"",$M$33)</f>
        <v/>
      </c>
      <c r="N30" s="87"/>
      <c r="O30" s="88" t="str">
        <f>IF(SUM(O23:O28)=0,"",SUM(O23:O28))</f>
        <v/>
      </c>
      <c r="P30" s="3"/>
    </row>
    <row r="31" spans="1:16" s="58" customFormat="1" x14ac:dyDescent="0.2">
      <c r="A31" s="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3"/>
    </row>
    <row r="32" spans="1:16" s="58" customFormat="1" ht="15" x14ac:dyDescent="0.2">
      <c r="A32" s="2"/>
      <c r="B32" s="89" t="s">
        <v>85</v>
      </c>
      <c r="C32" s="63"/>
      <c r="D32" s="63"/>
      <c r="E32" s="63"/>
      <c r="F32" s="63"/>
      <c r="G32" s="63"/>
      <c r="H32" s="63"/>
      <c r="I32" s="63"/>
      <c r="J32" s="63"/>
      <c r="K32" s="59"/>
      <c r="L32" s="59"/>
      <c r="M32" s="90"/>
      <c r="N32" s="90"/>
      <c r="O32" s="90"/>
      <c r="P32" s="3"/>
    </row>
    <row r="33" spans="1:16" s="58" customFormat="1" x14ac:dyDescent="0.2">
      <c r="A33" s="2"/>
      <c r="B33" s="84" t="s">
        <v>86</v>
      </c>
      <c r="C33" s="71"/>
      <c r="D33" s="63"/>
      <c r="E33" s="63"/>
      <c r="H33" s="172" t="str">
        <f>IFERROR(I17/I14,"")</f>
        <v/>
      </c>
      <c r="I33" s="172"/>
      <c r="K33" s="59"/>
      <c r="L33" s="59"/>
      <c r="M33" s="91"/>
      <c r="N33" s="90"/>
      <c r="O33" s="92" t="str">
        <f>IFERROR(ROUND(O30*H33,2),"")</f>
        <v/>
      </c>
      <c r="P33" s="3"/>
    </row>
    <row r="34" spans="1:16" s="58" customFormat="1" x14ac:dyDescent="0.2">
      <c r="A34" s="2"/>
      <c r="B34" s="84" t="s">
        <v>21</v>
      </c>
      <c r="C34" s="71" t="s">
        <v>22</v>
      </c>
      <c r="D34" s="63"/>
      <c r="E34" s="63"/>
      <c r="F34" s="93">
        <f>IFERROR(I17,"")</f>
        <v>0</v>
      </c>
      <c r="G34" s="71" t="s">
        <v>23</v>
      </c>
      <c r="H34" s="168" t="str">
        <f>IFERROR(VLOOKUP(I14,Hilfstabelle!A2:K6,3)*I17,"")</f>
        <v/>
      </c>
      <c r="I34" s="168"/>
      <c r="K34" s="80"/>
      <c r="L34" s="80"/>
      <c r="M34" s="81" t="str">
        <f>IF(ISERROR(O34+0),"",$M$33)</f>
        <v/>
      </c>
      <c r="N34" s="81"/>
      <c r="O34" s="94" t="str">
        <f>IFERROR(ROUND(H34*O18,2),"")</f>
        <v/>
      </c>
      <c r="P34" s="3"/>
    </row>
    <row r="35" spans="1:16" s="58" customFormat="1" x14ac:dyDescent="0.2">
      <c r="A35" s="2"/>
      <c r="B35" s="84" t="s">
        <v>24</v>
      </c>
      <c r="C35" s="64" t="s">
        <v>25</v>
      </c>
      <c r="D35" s="63"/>
      <c r="E35" s="63"/>
      <c r="F35" s="63"/>
      <c r="G35" s="63"/>
      <c r="H35" s="63"/>
      <c r="I35" s="63"/>
      <c r="J35" s="83"/>
      <c r="K35" s="83"/>
      <c r="L35" s="83"/>
      <c r="M35" s="81" t="str">
        <f>IF(ISBLANK(O35),"",$M$33)</f>
        <v/>
      </c>
      <c r="N35" s="81"/>
      <c r="O35" s="72"/>
      <c r="P35" s="3"/>
    </row>
    <row r="36" spans="1:16" s="58" customFormat="1" x14ac:dyDescent="0.2">
      <c r="A36" s="2"/>
      <c r="B36" s="79" t="s">
        <v>26</v>
      </c>
      <c r="C36" s="64" t="s">
        <v>27</v>
      </c>
      <c r="D36" s="63"/>
      <c r="E36" s="63"/>
      <c r="F36" s="63"/>
      <c r="G36" s="63"/>
      <c r="H36" s="63"/>
      <c r="I36" s="63"/>
      <c r="J36" s="83"/>
      <c r="K36" s="83"/>
      <c r="L36" s="83"/>
      <c r="M36" s="81" t="str">
        <f>IF(ISBLANK(O36),"",$M$33)</f>
        <v/>
      </c>
      <c r="N36" s="81"/>
      <c r="O36" s="72"/>
      <c r="P36" s="3"/>
    </row>
    <row r="37" spans="1:16" s="58" customFormat="1" x14ac:dyDescent="0.2">
      <c r="A37" s="2"/>
      <c r="B37" s="79" t="s">
        <v>28</v>
      </c>
      <c r="C37" s="71" t="s">
        <v>98</v>
      </c>
      <c r="D37" s="63"/>
      <c r="E37" s="63"/>
      <c r="F37" s="63"/>
      <c r="G37" s="63"/>
      <c r="H37" s="63"/>
      <c r="I37" s="63"/>
      <c r="J37" s="83"/>
      <c r="K37" s="83"/>
      <c r="L37" s="83"/>
      <c r="M37" s="81" t="str">
        <f>IF(ISBLANK(O37),"",$M$33)</f>
        <v/>
      </c>
      <c r="N37" s="81"/>
      <c r="O37" s="72"/>
      <c r="P37" s="3"/>
    </row>
    <row r="38" spans="1:16" s="58" customFormat="1" x14ac:dyDescent="0.2">
      <c r="A38" s="2"/>
      <c r="B38" s="63" t="s">
        <v>19</v>
      </c>
      <c r="C38" s="97"/>
      <c r="D38" s="103"/>
      <c r="E38" s="103"/>
      <c r="F38" s="103"/>
      <c r="G38" s="103"/>
      <c r="H38" s="103"/>
      <c r="I38" s="103"/>
      <c r="J38" s="103"/>
      <c r="K38" s="103"/>
      <c r="L38" s="103"/>
      <c r="M38" s="81" t="str">
        <f>IF(ISBLANK(O38),"",$M$33)</f>
        <v/>
      </c>
      <c r="N38" s="81"/>
      <c r="O38" s="72"/>
      <c r="P38" s="3"/>
    </row>
    <row r="39" spans="1:16" s="58" customFormat="1" x14ac:dyDescent="0.2">
      <c r="A39" s="2"/>
      <c r="B39" s="98"/>
      <c r="C39" s="63"/>
      <c r="D39" s="63"/>
      <c r="E39" s="63"/>
      <c r="F39" s="63"/>
      <c r="G39" s="63"/>
      <c r="H39" s="63"/>
      <c r="I39" s="63"/>
      <c r="J39" s="63"/>
      <c r="K39" s="59"/>
      <c r="L39" s="59"/>
      <c r="M39" s="81"/>
      <c r="N39" s="81" t="str">
        <f t="shared" ref="N39" si="1">IF(ISBLANK(P39),"",$M$33)</f>
        <v/>
      </c>
      <c r="O39" s="81"/>
      <c r="P39" s="3"/>
    </row>
    <row r="40" spans="1:16" s="58" customFormat="1" x14ac:dyDescent="0.2">
      <c r="A40" s="2"/>
      <c r="B40" s="99" t="s">
        <v>34</v>
      </c>
      <c r="C40" s="63"/>
      <c r="D40" s="63"/>
      <c r="E40" s="63"/>
      <c r="F40" s="63"/>
      <c r="G40" s="63"/>
      <c r="H40" s="63"/>
      <c r="I40" s="63"/>
      <c r="J40" s="63"/>
      <c r="K40" s="59"/>
      <c r="L40" s="59"/>
      <c r="M40" s="81" t="str">
        <f>IF(ISERROR(O40+0),"",$M$33)</f>
        <v/>
      </c>
      <c r="N40" s="100"/>
      <c r="O40" s="101" t="str">
        <f>IF(SUM(O33:O38)=0,"",SUM(O33:O38))</f>
        <v/>
      </c>
      <c r="P40" s="3"/>
    </row>
    <row r="41" spans="1:16" s="58" customFormat="1" x14ac:dyDescent="0.2">
      <c r="A41" s="2"/>
      <c r="B41" s="98"/>
      <c r="C41" s="63"/>
      <c r="D41" s="63"/>
      <c r="E41" s="63"/>
      <c r="F41" s="63"/>
      <c r="G41" s="63"/>
      <c r="H41" s="63"/>
      <c r="I41" s="63"/>
      <c r="J41" s="63"/>
      <c r="K41" s="59"/>
      <c r="L41" s="59"/>
      <c r="M41" s="81"/>
      <c r="N41" s="81"/>
      <c r="O41" s="65"/>
      <c r="P41" s="3"/>
    </row>
    <row r="42" spans="1:16" s="58" customFormat="1" ht="15" x14ac:dyDescent="0.2">
      <c r="A42" s="2"/>
      <c r="B42" s="102" t="s">
        <v>88</v>
      </c>
      <c r="C42" s="63"/>
      <c r="D42" s="63"/>
      <c r="E42" s="63"/>
      <c r="F42" s="63"/>
      <c r="G42" s="63"/>
      <c r="H42" s="63"/>
      <c r="I42" s="63"/>
      <c r="J42" s="63"/>
      <c r="K42" s="59"/>
      <c r="L42" s="59"/>
      <c r="M42" s="81"/>
      <c r="N42" s="81"/>
      <c r="O42" s="65"/>
      <c r="P42" s="3"/>
    </row>
    <row r="43" spans="1:16" s="58" customFormat="1" x14ac:dyDescent="0.2">
      <c r="A43" s="2"/>
      <c r="B43" s="71" t="s">
        <v>35</v>
      </c>
      <c r="C43" s="59"/>
      <c r="D43" s="59"/>
      <c r="E43" s="59"/>
      <c r="F43" s="59"/>
      <c r="G43" s="59"/>
      <c r="H43" s="59"/>
      <c r="I43" s="146"/>
      <c r="J43" s="103"/>
      <c r="K43" s="83"/>
      <c r="L43" s="83"/>
      <c r="M43" s="81" t="str">
        <f t="shared" ref="M43:M52" si="2">IF(ISBLANK(O43),"",$M$33)</f>
        <v/>
      </c>
      <c r="N43" s="81"/>
      <c r="O43" s="82"/>
      <c r="P43" s="3"/>
    </row>
    <row r="44" spans="1:16" s="58" customFormat="1" x14ac:dyDescent="0.2">
      <c r="A44" s="2"/>
      <c r="B44" s="71" t="s">
        <v>36</v>
      </c>
      <c r="C44" s="59"/>
      <c r="D44" s="59"/>
      <c r="E44" s="59"/>
      <c r="F44" s="59"/>
      <c r="G44" s="59"/>
      <c r="H44" s="59"/>
      <c r="I44" s="146"/>
      <c r="J44" s="83"/>
      <c r="K44" s="83"/>
      <c r="L44" s="83"/>
      <c r="M44" s="81" t="str">
        <f t="shared" si="2"/>
        <v/>
      </c>
      <c r="N44" s="81"/>
      <c r="O44" s="72"/>
      <c r="P44" s="3"/>
    </row>
    <row r="45" spans="1:16" s="58" customFormat="1" x14ac:dyDescent="0.2">
      <c r="A45" s="2"/>
      <c r="B45" s="71" t="s">
        <v>92</v>
      </c>
      <c r="C45" s="59"/>
      <c r="D45" s="59"/>
      <c r="E45" s="59"/>
      <c r="F45" s="59"/>
      <c r="G45" s="59"/>
      <c r="H45" s="59"/>
      <c r="I45" s="146"/>
      <c r="J45" s="104"/>
      <c r="K45" s="104"/>
      <c r="L45" s="104"/>
      <c r="M45" s="81" t="str">
        <f t="shared" si="2"/>
        <v/>
      </c>
      <c r="N45" s="81"/>
      <c r="O45" s="72"/>
      <c r="P45" s="3"/>
    </row>
    <row r="46" spans="1:16" s="58" customFormat="1" x14ac:dyDescent="0.2">
      <c r="A46" s="2"/>
      <c r="B46" s="71" t="s">
        <v>37</v>
      </c>
      <c r="C46" s="59"/>
      <c r="D46" s="59"/>
      <c r="E46" s="59"/>
      <c r="F46" s="59"/>
      <c r="G46" s="59"/>
      <c r="H46" s="59"/>
      <c r="I46" s="146"/>
      <c r="J46" s="104"/>
      <c r="K46" s="104"/>
      <c r="L46" s="104"/>
      <c r="M46" s="81" t="str">
        <f t="shared" si="2"/>
        <v/>
      </c>
      <c r="N46" s="81"/>
      <c r="O46" s="72"/>
      <c r="P46" s="3"/>
    </row>
    <row r="47" spans="1:16" s="58" customFormat="1" x14ac:dyDescent="0.2">
      <c r="A47" s="2"/>
      <c r="B47" s="71" t="s">
        <v>99</v>
      </c>
      <c r="C47" s="59"/>
      <c r="D47" s="59"/>
      <c r="E47" s="59"/>
      <c r="F47" s="59"/>
      <c r="G47" s="59"/>
      <c r="H47" s="59"/>
      <c r="I47" s="146"/>
      <c r="J47" s="104"/>
      <c r="K47" s="104"/>
      <c r="L47" s="104"/>
      <c r="M47" s="81" t="str">
        <f t="shared" si="2"/>
        <v/>
      </c>
      <c r="N47" s="81"/>
      <c r="O47" s="72"/>
      <c r="P47" s="3"/>
    </row>
    <row r="48" spans="1:16" s="58" customFormat="1" x14ac:dyDescent="0.2">
      <c r="A48" s="2"/>
      <c r="B48" s="71" t="s">
        <v>38</v>
      </c>
      <c r="C48" s="59"/>
      <c r="D48" s="59"/>
      <c r="E48" s="59"/>
      <c r="F48" s="59"/>
      <c r="G48" s="59"/>
      <c r="H48" s="59"/>
      <c r="I48" s="83"/>
      <c r="J48" s="83"/>
      <c r="K48" s="83"/>
      <c r="L48" s="83"/>
      <c r="M48" s="81" t="str">
        <f t="shared" si="2"/>
        <v/>
      </c>
      <c r="N48" s="81"/>
      <c r="O48" s="72"/>
      <c r="P48" s="3"/>
    </row>
    <row r="49" spans="1:16" s="58" customFormat="1" x14ac:dyDescent="0.2">
      <c r="A49" s="2"/>
      <c r="B49" s="71" t="s">
        <v>39</v>
      </c>
      <c r="C49" s="59"/>
      <c r="D49" s="59"/>
      <c r="E49" s="59"/>
      <c r="F49" s="59"/>
      <c r="G49" s="59"/>
      <c r="H49" s="59"/>
      <c r="I49" s="104"/>
      <c r="J49" s="104"/>
      <c r="K49" s="104"/>
      <c r="L49" s="104"/>
      <c r="M49" s="81" t="str">
        <f t="shared" si="2"/>
        <v/>
      </c>
      <c r="N49" s="85"/>
      <c r="O49" s="105"/>
      <c r="P49" s="3"/>
    </row>
    <row r="50" spans="1:16" s="58" customFormat="1" x14ac:dyDescent="0.2">
      <c r="A50" s="2"/>
      <c r="B50" s="71" t="s">
        <v>100</v>
      </c>
      <c r="C50" s="59"/>
      <c r="D50" s="59"/>
      <c r="E50" s="59"/>
      <c r="F50" s="59"/>
      <c r="G50" s="59"/>
      <c r="H50" s="59"/>
      <c r="I50" s="104"/>
      <c r="J50" s="104"/>
      <c r="K50" s="104"/>
      <c r="L50" s="104"/>
      <c r="M50" s="81" t="str">
        <f t="shared" si="2"/>
        <v/>
      </c>
      <c r="N50" s="106"/>
      <c r="O50" s="105"/>
      <c r="P50" s="3"/>
    </row>
    <row r="51" spans="1:16" s="58" customFormat="1" x14ac:dyDescent="0.2">
      <c r="A51" s="2"/>
      <c r="B51" s="71" t="s">
        <v>40</v>
      </c>
      <c r="C51" s="59"/>
      <c r="D51" s="59"/>
      <c r="E51" s="59"/>
      <c r="F51" s="59"/>
      <c r="G51" s="59"/>
      <c r="H51" s="59"/>
      <c r="I51" s="83"/>
      <c r="J51" s="83"/>
      <c r="K51" s="83"/>
      <c r="L51" s="83"/>
      <c r="M51" s="81" t="str">
        <f t="shared" si="2"/>
        <v/>
      </c>
      <c r="N51" s="81"/>
      <c r="O51" s="82"/>
      <c r="P51" s="3"/>
    </row>
    <row r="52" spans="1:16" s="58" customFormat="1" x14ac:dyDescent="0.2">
      <c r="A52" s="2"/>
      <c r="B52" s="63"/>
      <c r="C52" s="63"/>
      <c r="D52" s="63"/>
      <c r="E52" s="63"/>
      <c r="F52" s="63"/>
      <c r="G52" s="63"/>
      <c r="H52" s="63"/>
      <c r="I52" s="63"/>
      <c r="J52" s="63"/>
      <c r="K52" s="59"/>
      <c r="L52" s="59"/>
      <c r="M52" s="81" t="str">
        <f t="shared" si="2"/>
        <v/>
      </c>
      <c r="N52" s="81"/>
      <c r="O52" s="107"/>
      <c r="P52" s="3"/>
    </row>
    <row r="53" spans="1:16" s="58" customFormat="1" x14ac:dyDescent="0.2">
      <c r="A53" s="2"/>
      <c r="B53" s="59" t="s">
        <v>41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81" t="str">
        <f>IF(ISERROR(O53+0),"",$M$33)</f>
        <v/>
      </c>
      <c r="N53" s="81"/>
      <c r="O53" s="101" t="str">
        <f>IF(SUM(O43:O51)=0,"",SUM(O43:O51))</f>
        <v/>
      </c>
      <c r="P53" s="3"/>
    </row>
    <row r="54" spans="1:16" s="58" customFormat="1" ht="13.5" thickBot="1" x14ac:dyDescent="0.25">
      <c r="A54" s="2"/>
      <c r="B54" s="63"/>
      <c r="C54" s="63"/>
      <c r="D54" s="63"/>
      <c r="E54" s="63"/>
      <c r="F54" s="63"/>
      <c r="G54" s="63"/>
      <c r="H54" s="63"/>
      <c r="I54" s="63"/>
      <c r="J54" s="63"/>
      <c r="K54" s="59"/>
      <c r="L54" s="59"/>
      <c r="M54" s="81"/>
      <c r="N54" s="81"/>
      <c r="P54" s="3"/>
    </row>
    <row r="55" spans="1:16" s="58" customFormat="1" ht="13.5" hidden="1" thickBot="1" x14ac:dyDescent="0.25">
      <c r="A55" s="2"/>
      <c r="B55" s="122" t="s">
        <v>95</v>
      </c>
      <c r="C55" s="122"/>
      <c r="D55" s="140"/>
      <c r="E55" s="140"/>
      <c r="F55" s="140"/>
      <c r="G55" s="140"/>
      <c r="H55" s="140"/>
      <c r="I55" s="140"/>
      <c r="J55" s="140"/>
      <c r="K55" s="140"/>
      <c r="L55" s="140"/>
      <c r="M55" s="141"/>
      <c r="N55" s="141"/>
      <c r="O55" s="142" t="str">
        <f>IF(ISERROR(SUM(O40-O53)),O40,SUM(O40-O53))</f>
        <v/>
      </c>
      <c r="P55" s="3"/>
    </row>
    <row r="56" spans="1:16" s="58" customFormat="1" ht="13.5" thickBot="1" x14ac:dyDescent="0.25">
      <c r="A56" s="2"/>
      <c r="B56" s="108" t="s">
        <v>90</v>
      </c>
      <c r="C56" s="63"/>
      <c r="D56" s="63"/>
      <c r="E56" s="63"/>
      <c r="F56" s="63"/>
      <c r="G56" s="63"/>
      <c r="H56" s="63"/>
      <c r="I56" s="63"/>
      <c r="J56" s="63"/>
      <c r="K56" s="59"/>
      <c r="L56" s="59"/>
      <c r="M56" s="81" t="str">
        <f>IF(ISERROR(O56+0),"",$M$33)</f>
        <v/>
      </c>
      <c r="N56" s="81"/>
      <c r="O56" s="109" t="str">
        <f>IF(ISERROR(O55*I15/I17),"",(O55/I17*I15))</f>
        <v/>
      </c>
      <c r="P56" s="3"/>
    </row>
    <row r="57" spans="1:16" s="58" customFormat="1" x14ac:dyDescent="0.2">
      <c r="A57" s="2"/>
      <c r="B57" s="108"/>
      <c r="C57" s="63"/>
      <c r="D57" s="63"/>
      <c r="E57" s="63"/>
      <c r="F57" s="63"/>
      <c r="G57" s="63"/>
      <c r="H57" s="63"/>
      <c r="I57" s="63"/>
      <c r="J57" s="63"/>
      <c r="K57" s="59"/>
      <c r="L57" s="59"/>
      <c r="M57" s="81"/>
      <c r="N57" s="81"/>
      <c r="O57" s="81"/>
      <c r="P57" s="3"/>
    </row>
    <row r="58" spans="1:16" s="58" customFormat="1" x14ac:dyDescent="0.2">
      <c r="A58" s="2"/>
      <c r="B58" s="135" t="s">
        <v>89</v>
      </c>
      <c r="C58" s="63"/>
      <c r="D58" s="63"/>
      <c r="E58" s="63"/>
      <c r="F58" s="63"/>
      <c r="G58" s="63"/>
      <c r="H58" s="63"/>
      <c r="I58" s="63"/>
      <c r="J58" s="63"/>
      <c r="K58" s="63"/>
      <c r="L58" s="59"/>
      <c r="M58" s="81"/>
      <c r="N58" s="81"/>
      <c r="O58" s="65"/>
      <c r="P58" s="3"/>
    </row>
    <row r="59" spans="1:16" s="58" customFormat="1" x14ac:dyDescent="0.2">
      <c r="A59" s="2"/>
      <c r="B59" s="84" t="s">
        <v>29</v>
      </c>
      <c r="C59" s="71" t="s">
        <v>30</v>
      </c>
      <c r="D59" s="64"/>
      <c r="E59" s="64"/>
      <c r="F59" s="63"/>
      <c r="G59" s="63"/>
      <c r="H59" s="63"/>
      <c r="I59" s="95"/>
      <c r="J59" s="95"/>
      <c r="K59" s="95"/>
      <c r="L59" s="95"/>
      <c r="M59" s="81" t="str">
        <f>IF(ISBLANK(O59),"",$M$33)</f>
        <v/>
      </c>
      <c r="N59" s="81"/>
      <c r="O59" s="82"/>
      <c r="P59" s="3"/>
    </row>
    <row r="60" spans="1:16" s="58" customFormat="1" x14ac:dyDescent="0.2">
      <c r="A60" s="2"/>
      <c r="B60" s="84" t="s">
        <v>31</v>
      </c>
      <c r="C60" s="64" t="s">
        <v>101</v>
      </c>
      <c r="D60" s="64"/>
      <c r="E60" s="64"/>
      <c r="F60" s="63"/>
      <c r="G60" s="63"/>
      <c r="H60" s="63"/>
      <c r="I60" s="96"/>
      <c r="J60" s="96"/>
      <c r="K60" s="96"/>
      <c r="L60" s="96"/>
      <c r="M60" s="81" t="str">
        <f t="shared" ref="M60:M62" si="3">IF(ISBLANK(O60),"",$M$33)</f>
        <v/>
      </c>
      <c r="N60" s="81"/>
      <c r="O60" s="72"/>
      <c r="P60" s="3"/>
    </row>
    <row r="61" spans="1:16" s="58" customFormat="1" x14ac:dyDescent="0.2">
      <c r="A61" s="2"/>
      <c r="B61" s="84" t="s">
        <v>32</v>
      </c>
      <c r="C61" s="71" t="s">
        <v>33</v>
      </c>
      <c r="D61" s="64"/>
      <c r="E61" s="64"/>
      <c r="F61" s="63"/>
      <c r="G61" s="63"/>
      <c r="H61" s="63"/>
      <c r="I61" s="83"/>
      <c r="J61" s="83"/>
      <c r="K61" s="83"/>
      <c r="L61" s="83"/>
      <c r="M61" s="81" t="str">
        <f t="shared" si="3"/>
        <v/>
      </c>
      <c r="N61" s="81"/>
      <c r="O61" s="72"/>
      <c r="P61" s="3"/>
    </row>
    <row r="62" spans="1:16" s="58" customFormat="1" x14ac:dyDescent="0.2">
      <c r="A62" s="2"/>
      <c r="B62" s="63" t="s">
        <v>19</v>
      </c>
      <c r="C62" s="97"/>
      <c r="D62" s="103"/>
      <c r="E62" s="103"/>
      <c r="F62" s="103"/>
      <c r="G62" s="103"/>
      <c r="H62" s="103"/>
      <c r="I62" s="103"/>
      <c r="J62" s="103"/>
      <c r="K62" s="103"/>
      <c r="L62" s="103"/>
      <c r="M62" s="81" t="str">
        <f t="shared" si="3"/>
        <v/>
      </c>
      <c r="N62" s="81"/>
      <c r="O62" s="72"/>
      <c r="P62" s="3"/>
    </row>
    <row r="63" spans="1:16" s="58" customFormat="1" ht="13.5" thickBot="1" x14ac:dyDescent="0.25">
      <c r="A63" s="2"/>
      <c r="B63" s="84"/>
      <c r="C63" s="71"/>
      <c r="D63" s="64"/>
      <c r="E63" s="64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3"/>
    </row>
    <row r="64" spans="1:16" s="58" customFormat="1" ht="13.5" thickBot="1" x14ac:dyDescent="0.25">
      <c r="A64" s="2"/>
      <c r="B64" s="108" t="s">
        <v>91</v>
      </c>
      <c r="C64" s="63"/>
      <c r="D64" s="63"/>
      <c r="E64" s="63"/>
      <c r="F64" s="63"/>
      <c r="G64" s="63"/>
      <c r="H64" s="63"/>
      <c r="I64" s="63"/>
      <c r="J64" s="63"/>
      <c r="K64" s="59"/>
      <c r="L64" s="59"/>
      <c r="M64" s="81">
        <f>IF(ISERROR(O64+0),"",$M$33)</f>
        <v>0</v>
      </c>
      <c r="N64" s="81"/>
      <c r="O64" s="109">
        <f>IF(ISERROR(SUM(O56:O62)),O56,SUM(O56:O62))</f>
        <v>0</v>
      </c>
      <c r="P64" s="3"/>
    </row>
    <row r="65" spans="1:16" s="58" customFormat="1" x14ac:dyDescent="0.2">
      <c r="A65" s="73"/>
      <c r="B65" s="110"/>
      <c r="C65" s="74"/>
      <c r="D65" s="74"/>
      <c r="E65" s="74"/>
      <c r="F65" s="74"/>
      <c r="G65" s="74"/>
      <c r="H65" s="74"/>
      <c r="I65" s="74"/>
      <c r="J65" s="74"/>
      <c r="K65" s="111"/>
      <c r="L65" s="111"/>
      <c r="M65" s="112"/>
      <c r="N65" s="112"/>
      <c r="O65" s="113"/>
      <c r="P65" s="75"/>
    </row>
    <row r="66" spans="1:16" s="58" customFormat="1" x14ac:dyDescent="0.2">
      <c r="A66" s="59"/>
      <c r="B66" s="108"/>
      <c r="C66" s="63"/>
      <c r="D66" s="63"/>
      <c r="E66" s="63"/>
      <c r="F66" s="63"/>
      <c r="G66" s="63"/>
      <c r="H66" s="63"/>
      <c r="I66" s="63"/>
      <c r="J66" s="63"/>
      <c r="K66" s="59"/>
      <c r="L66" s="59"/>
      <c r="M66" s="65"/>
      <c r="N66" s="65"/>
      <c r="O66" s="114"/>
      <c r="P66" s="59"/>
    </row>
    <row r="67" spans="1:16" s="58" customFormat="1" x14ac:dyDescent="0.2">
      <c r="A67" s="59"/>
      <c r="B67" s="71" t="s">
        <v>42</v>
      </c>
      <c r="C67" s="63"/>
      <c r="D67" s="63"/>
      <c r="E67" s="119"/>
      <c r="F67" s="119"/>
      <c r="G67" s="119"/>
      <c r="H67" s="119"/>
      <c r="J67" s="143" t="e">
        <f>VLOOKUP(I7,Hilfstabelle!A11:B13,2,0)</f>
        <v>#N/A</v>
      </c>
      <c r="L67" s="121"/>
      <c r="M67" s="173"/>
      <c r="N67" s="173"/>
      <c r="O67" s="173"/>
      <c r="P67" s="59"/>
    </row>
    <row r="68" spans="1:16" s="58" customFormat="1" x14ac:dyDescent="0.2">
      <c r="A68" s="59"/>
      <c r="B68" s="63"/>
      <c r="C68" s="63"/>
      <c r="D68" s="63"/>
      <c r="E68" s="63"/>
      <c r="F68" s="63"/>
      <c r="G68" s="115"/>
      <c r="H68" s="115"/>
      <c r="I68" s="115"/>
      <c r="K68" s="115"/>
      <c r="L68" s="63"/>
      <c r="M68" s="63"/>
      <c r="N68" s="63"/>
      <c r="O68" s="63"/>
      <c r="P68" s="59"/>
    </row>
    <row r="69" spans="1:16" s="58" customFormat="1" x14ac:dyDescent="0.2">
      <c r="A69" s="59"/>
      <c r="B69" s="63"/>
      <c r="C69" s="63"/>
      <c r="D69" s="63"/>
      <c r="E69" s="63"/>
      <c r="F69" s="63"/>
      <c r="G69" s="115"/>
      <c r="H69" s="115"/>
      <c r="I69" s="115"/>
      <c r="J69" s="116" t="e">
        <f>IF(J67="Unterschrift :","",Hilfstabelle!E12)</f>
        <v>#N/A</v>
      </c>
      <c r="L69" s="63"/>
      <c r="M69" s="63"/>
      <c r="N69" s="63"/>
      <c r="O69" s="63"/>
      <c r="P69" s="59"/>
    </row>
    <row r="70" spans="1:16" s="58" customFormat="1" x14ac:dyDescent="0.2">
      <c r="A70" s="59"/>
      <c r="B70" s="59"/>
      <c r="C70" s="59"/>
      <c r="D70" s="59"/>
      <c r="E70" s="59"/>
      <c r="F70" s="59"/>
      <c r="G70" s="117"/>
      <c r="H70" s="117"/>
      <c r="I70" s="117"/>
      <c r="J70" s="117"/>
      <c r="K70" s="59"/>
      <c r="L70" s="59"/>
      <c r="M70" s="59"/>
      <c r="N70" s="59"/>
      <c r="O70" s="59"/>
      <c r="P70" s="59"/>
    </row>
    <row r="71" spans="1:16" s="58" customFormat="1" x14ac:dyDescent="0.2">
      <c r="A71" s="59"/>
      <c r="B71" s="118" t="s">
        <v>43</v>
      </c>
      <c r="C71" s="59"/>
      <c r="D71" s="59"/>
      <c r="E71" s="59"/>
      <c r="F71" s="59"/>
      <c r="G71" s="117"/>
      <c r="H71" s="117"/>
      <c r="I71" s="117"/>
      <c r="J71" s="117"/>
      <c r="K71" s="59"/>
      <c r="L71" s="59"/>
      <c r="M71" s="59"/>
      <c r="N71" s="59"/>
      <c r="O71" s="59"/>
      <c r="P71" s="59"/>
    </row>
  </sheetData>
  <sheetProtection sheet="1" objects="1" scenarios="1"/>
  <mergeCells count="14">
    <mergeCell ref="M67:O67"/>
    <mergeCell ref="I15:J15"/>
    <mergeCell ref="I16:J16"/>
    <mergeCell ref="G18:H18"/>
    <mergeCell ref="I17:J17"/>
    <mergeCell ref="K17:L17"/>
    <mergeCell ref="A6:P6"/>
    <mergeCell ref="B10:O10"/>
    <mergeCell ref="B11:P11"/>
    <mergeCell ref="H34:I34"/>
    <mergeCell ref="I7:L7"/>
    <mergeCell ref="G13:K13"/>
    <mergeCell ref="I14:J14"/>
    <mergeCell ref="H33:I33"/>
  </mergeCells>
  <phoneticPr fontId="0" type="noConversion"/>
  <conditionalFormatting sqref="M7:P7 A67:J67 A69:J69 L67:P67 L69:P69 A6:P6 A8:P12 A68:P68 A70:P71 A19:P29 A7:I7 N18:P18 A15:I17 A18:G18 K15:P16 A13:G13 A14:F14 L13:P14 K33:P33 A34:H34 A33:E33 H33 A35:P39 A63:P63 A65:P66 K17 M17:P17 A31:P32 A30:L30 N30:P30 K34:L34 N34:P34 A40:L40 N40:P40 A53:L53 N53:P53 A57:P61 A56:L56 N56:P56 A54:N54 P54 A55 D55:P55 A41:P52">
    <cfRule type="expression" dxfId="34" priority="13">
      <formula>CELL("protect",A6)=0</formula>
    </cfRule>
  </conditionalFormatting>
  <conditionalFormatting sqref="A62:P62">
    <cfRule type="expression" dxfId="33" priority="10">
      <formula>CELL("protect",A62)=0</formula>
    </cfRule>
  </conditionalFormatting>
  <conditionalFormatting sqref="A64:L64 N64:P64">
    <cfRule type="expression" dxfId="32" priority="9">
      <formula>CELL("protect",A64)=0</formula>
    </cfRule>
  </conditionalFormatting>
  <conditionalFormatting sqref="M30">
    <cfRule type="expression" dxfId="31" priority="8">
      <formula>CELL("protect",M30)=0</formula>
    </cfRule>
  </conditionalFormatting>
  <conditionalFormatting sqref="M34">
    <cfRule type="expression" dxfId="30" priority="7">
      <formula>CELL("protect",M34)=0</formula>
    </cfRule>
  </conditionalFormatting>
  <conditionalFormatting sqref="M40">
    <cfRule type="expression" dxfId="29" priority="6">
      <formula>CELL("protect",M40)=0</formula>
    </cfRule>
  </conditionalFormatting>
  <conditionalFormatting sqref="M53">
    <cfRule type="expression" dxfId="28" priority="5">
      <formula>CELL("protect",M53)=0</formula>
    </cfRule>
  </conditionalFormatting>
  <conditionalFormatting sqref="M56">
    <cfRule type="expression" dxfId="27" priority="4">
      <formula>CELL("protect",M56)=0</formula>
    </cfRule>
  </conditionalFormatting>
  <conditionalFormatting sqref="M64">
    <cfRule type="expression" dxfId="26" priority="3">
      <formula>CELL("protect",M64)=0</formula>
    </cfRule>
  </conditionalFormatting>
  <conditionalFormatting sqref="I14">
    <cfRule type="expression" dxfId="25" priority="2">
      <formula>CELL("protect",I14)=0</formula>
    </cfRule>
  </conditionalFormatting>
  <conditionalFormatting sqref="B55">
    <cfRule type="expression" dxfId="24" priority="1">
      <formula>CELL("protect",B55)=0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88" orientation="portrait" blackAndWhite="1" r:id="rId1"/>
  <headerFooter alignWithMargins="0">
    <oddFooter>&amp;L&amp;8Formular AS 14&amp;C&amp;8Fachbereich Sozialhilfe&amp;R&amp;8&amp;P/&amp;N</oddFooter>
  </headerFooter>
  <ignoredErrors>
    <ignoredError sqref="B34:B37" numberStoredAsText="1"/>
    <ignoredError sqref="B23:B27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Hilfstabelle!$A$10:$A$13</xm:f>
          </x14:formula1>
          <xm:sqref>I7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B5" sqref="B5"/>
    </sheetView>
  </sheetViews>
  <sheetFormatPr defaultColWidth="9.140625" defaultRowHeight="12.75" x14ac:dyDescent="0.2"/>
  <cols>
    <col min="1" max="1" width="12.7109375" style="36" customWidth="1"/>
    <col min="2" max="4" width="13.7109375" style="36" customWidth="1"/>
    <col min="5" max="5" width="17.85546875" style="36" customWidth="1"/>
    <col min="6" max="7" width="13.7109375" style="36" customWidth="1"/>
    <col min="8" max="8" width="13.7109375" style="18" customWidth="1"/>
    <col min="9" max="13" width="13.7109375" style="36" customWidth="1"/>
    <col min="14" max="16384" width="9.140625" style="36"/>
  </cols>
  <sheetData>
    <row r="1" spans="1:15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38" customFormat="1" ht="15.75" x14ac:dyDescent="0.25">
      <c r="A2" s="37" t="s">
        <v>51</v>
      </c>
      <c r="B2" s="37">
        <f>'AS 14'!G13</f>
        <v>0</v>
      </c>
      <c r="C2" s="37"/>
      <c r="D2" s="37"/>
      <c r="E2" s="37"/>
      <c r="G2" s="37" t="s">
        <v>52</v>
      </c>
      <c r="H2" s="120">
        <f>'AS 14'!G18</f>
        <v>0</v>
      </c>
      <c r="I2" s="37"/>
      <c r="J2" s="37"/>
      <c r="K2" s="37"/>
      <c r="L2" s="37"/>
      <c r="M2" s="37"/>
      <c r="N2" s="37"/>
      <c r="O2" s="37"/>
    </row>
    <row r="3" spans="1:15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41" customFormat="1" ht="15" customHeight="1" x14ac:dyDescent="0.2">
      <c r="A4" s="39" t="s">
        <v>53</v>
      </c>
      <c r="B4" s="39" t="s">
        <v>54</v>
      </c>
      <c r="C4" s="39" t="s">
        <v>55</v>
      </c>
      <c r="D4" s="39" t="s">
        <v>56</v>
      </c>
      <c r="E4" s="39" t="s">
        <v>57</v>
      </c>
      <c r="F4" s="39" t="s">
        <v>58</v>
      </c>
      <c r="G4" s="39" t="s">
        <v>59</v>
      </c>
      <c r="H4" s="39" t="s">
        <v>60</v>
      </c>
      <c r="I4" s="39" t="s">
        <v>61</v>
      </c>
      <c r="J4" s="39" t="s">
        <v>62</v>
      </c>
      <c r="K4" s="39" t="s">
        <v>63</v>
      </c>
      <c r="L4" s="39" t="s">
        <v>64</v>
      </c>
      <c r="M4" s="40"/>
      <c r="N4" s="40"/>
      <c r="O4" s="40"/>
    </row>
    <row r="5" spans="1:15" s="41" customFormat="1" ht="15" customHeight="1" x14ac:dyDescent="0.2">
      <c r="A5" s="42">
        <v>44197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0"/>
      <c r="N5" s="40"/>
      <c r="O5" s="40"/>
    </row>
    <row r="6" spans="1:15" s="41" customFormat="1" ht="15" customHeight="1" x14ac:dyDescent="0.2">
      <c r="A6" s="42">
        <v>44228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0"/>
      <c r="N6" s="40"/>
      <c r="O6" s="40"/>
    </row>
    <row r="7" spans="1:15" s="41" customFormat="1" ht="15" customHeight="1" x14ac:dyDescent="0.2">
      <c r="A7" s="42">
        <v>44256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0"/>
      <c r="N7" s="40"/>
      <c r="O7" s="40"/>
    </row>
    <row r="8" spans="1:15" s="41" customFormat="1" ht="15" customHeight="1" x14ac:dyDescent="0.2">
      <c r="A8" s="42">
        <v>44287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0"/>
      <c r="N8" s="40"/>
      <c r="O8" s="40"/>
    </row>
    <row r="9" spans="1:15" s="41" customFormat="1" ht="15" customHeight="1" x14ac:dyDescent="0.2">
      <c r="A9" s="42">
        <v>44317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0"/>
      <c r="N9" s="40"/>
      <c r="O9" s="40"/>
    </row>
    <row r="10" spans="1:15" ht="15" customHeight="1" x14ac:dyDescent="0.2">
      <c r="A10" s="42">
        <v>44348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35"/>
      <c r="N10" s="35"/>
      <c r="O10" s="35"/>
    </row>
    <row r="11" spans="1:15" ht="15" customHeight="1" x14ac:dyDescent="0.2">
      <c r="A11" s="42">
        <v>44378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35"/>
      <c r="N11" s="35"/>
      <c r="O11" s="35"/>
    </row>
    <row r="12" spans="1:15" ht="15" customHeight="1" x14ac:dyDescent="0.2">
      <c r="A12" s="42">
        <v>44409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35"/>
      <c r="N12" s="35"/>
      <c r="O12" s="35"/>
    </row>
    <row r="13" spans="1:15" ht="15" customHeight="1" x14ac:dyDescent="0.2">
      <c r="A13" s="42">
        <v>44440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35"/>
      <c r="N13" s="35"/>
      <c r="O13" s="35"/>
    </row>
    <row r="14" spans="1:15" ht="15" customHeight="1" x14ac:dyDescent="0.2">
      <c r="A14" s="42">
        <v>44470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35"/>
      <c r="N14" s="35"/>
      <c r="O14" s="35"/>
    </row>
    <row r="15" spans="1:15" ht="15" customHeight="1" x14ac:dyDescent="0.2">
      <c r="A15" s="42">
        <v>44501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35"/>
      <c r="N15" s="35"/>
      <c r="O15" s="35"/>
    </row>
    <row r="16" spans="1:15" ht="15" customHeight="1" x14ac:dyDescent="0.2">
      <c r="A16" s="42">
        <v>44531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5"/>
      <c r="N16" s="35"/>
      <c r="O16" s="35"/>
    </row>
    <row r="17" spans="1:15" ht="15" customHeight="1" x14ac:dyDescent="0.2">
      <c r="A17" s="42">
        <v>44562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35"/>
      <c r="N17" s="35"/>
      <c r="O17" s="35"/>
    </row>
    <row r="18" spans="1:15" ht="15" customHeight="1" x14ac:dyDescent="0.2">
      <c r="A18" s="42">
        <v>44593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35"/>
      <c r="N18" s="35"/>
      <c r="O18" s="35"/>
    </row>
    <row r="19" spans="1:15" ht="15" customHeight="1" x14ac:dyDescent="0.2">
      <c r="A19" s="42">
        <v>44621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35"/>
      <c r="N19" s="35"/>
      <c r="O19" s="35"/>
    </row>
    <row r="20" spans="1:15" ht="6" customHeight="1" x14ac:dyDescent="0.2">
      <c r="A20" s="44"/>
      <c r="B20" s="45"/>
      <c r="C20" s="45"/>
      <c r="D20" s="45"/>
      <c r="E20" s="46"/>
      <c r="F20" s="45"/>
      <c r="G20" s="47"/>
      <c r="H20" s="45"/>
      <c r="I20" s="47"/>
      <c r="J20" s="47"/>
      <c r="K20" s="47"/>
      <c r="L20" s="48"/>
      <c r="M20" s="35"/>
      <c r="N20" s="35"/>
      <c r="O20" s="35"/>
    </row>
    <row r="21" spans="1:15" ht="15" customHeight="1" x14ac:dyDescent="0.2">
      <c r="A21" s="49" t="s">
        <v>65</v>
      </c>
      <c r="B21" s="150">
        <f t="shared" ref="B21:L21" si="0">SUM(B5:B19)</f>
        <v>0</v>
      </c>
      <c r="C21" s="150">
        <f t="shared" si="0"/>
        <v>0</v>
      </c>
      <c r="D21" s="150">
        <f t="shared" si="0"/>
        <v>0</v>
      </c>
      <c r="E21" s="150">
        <f t="shared" si="0"/>
        <v>0</v>
      </c>
      <c r="F21" s="150">
        <f t="shared" si="0"/>
        <v>0</v>
      </c>
      <c r="G21" s="150">
        <f t="shared" si="0"/>
        <v>0</v>
      </c>
      <c r="H21" s="150">
        <f t="shared" si="0"/>
        <v>0</v>
      </c>
      <c r="I21" s="150">
        <f t="shared" si="0"/>
        <v>0</v>
      </c>
      <c r="J21" s="150">
        <f t="shared" si="0"/>
        <v>0</v>
      </c>
      <c r="K21" s="150">
        <f t="shared" si="0"/>
        <v>0</v>
      </c>
      <c r="L21" s="150">
        <f t="shared" si="0"/>
        <v>0</v>
      </c>
      <c r="M21" s="35"/>
      <c r="N21" s="35"/>
      <c r="O21" s="35"/>
    </row>
    <row r="22" spans="1:15" ht="6" customHeight="1" x14ac:dyDescent="0.2">
      <c r="A22" s="44"/>
      <c r="B22" s="151"/>
      <c r="C22" s="151"/>
      <c r="D22" s="151"/>
      <c r="E22" s="152"/>
      <c r="F22" s="151"/>
      <c r="G22" s="153"/>
      <c r="H22" s="151"/>
      <c r="I22" s="153"/>
      <c r="J22" s="153"/>
      <c r="K22" s="153"/>
      <c r="L22" s="154"/>
      <c r="M22" s="35"/>
      <c r="N22" s="35"/>
      <c r="O22" s="35"/>
    </row>
    <row r="23" spans="1:15" s="52" customFormat="1" ht="15" customHeight="1" x14ac:dyDescent="0.2">
      <c r="A23" s="50" t="s">
        <v>66</v>
      </c>
      <c r="B23" s="155" t="str">
        <f>IF(B21=0,"",(B21/(COUNTA(B5:B19))))</f>
        <v/>
      </c>
      <c r="C23" s="156" t="str">
        <f t="shared" ref="C23:L23" si="1">IF(C21=0,"",(C21/(COUNTA(C5:C19))))</f>
        <v/>
      </c>
      <c r="D23" s="156" t="str">
        <f t="shared" si="1"/>
        <v/>
      </c>
      <c r="E23" s="156" t="str">
        <f t="shared" si="1"/>
        <v/>
      </c>
      <c r="F23" s="157" t="str">
        <f t="shared" si="1"/>
        <v/>
      </c>
      <c r="G23" s="157" t="str">
        <f t="shared" si="1"/>
        <v/>
      </c>
      <c r="H23" s="158" t="str">
        <f t="shared" si="1"/>
        <v/>
      </c>
      <c r="I23" s="158" t="str">
        <f t="shared" si="1"/>
        <v/>
      </c>
      <c r="J23" s="158" t="str">
        <f t="shared" si="1"/>
        <v/>
      </c>
      <c r="K23" s="159" t="str">
        <f t="shared" si="1"/>
        <v/>
      </c>
      <c r="L23" s="159" t="str">
        <f t="shared" si="1"/>
        <v/>
      </c>
      <c r="M23" s="51"/>
      <c r="N23" s="51"/>
      <c r="O23" s="51"/>
    </row>
    <row r="24" spans="1:15" x14ac:dyDescent="0.2">
      <c r="A24" s="35"/>
      <c r="B24" s="35"/>
      <c r="C24" s="35"/>
      <c r="D24" s="35"/>
      <c r="E24" s="35"/>
      <c r="F24" s="35"/>
      <c r="G24" s="35"/>
      <c r="H24" s="53"/>
      <c r="I24" s="35"/>
      <c r="J24" s="35"/>
      <c r="K24" s="35"/>
      <c r="L24" s="35"/>
      <c r="M24" s="35"/>
      <c r="N24" s="35"/>
      <c r="O24" s="35"/>
    </row>
    <row r="25" spans="1:15" x14ac:dyDescent="0.2">
      <c r="A25" s="35"/>
      <c r="B25" s="35"/>
      <c r="C25" s="35"/>
      <c r="D25" s="35"/>
      <c r="E25" s="35"/>
      <c r="F25" s="35"/>
      <c r="G25" s="35"/>
      <c r="H25" s="53"/>
      <c r="I25" s="35"/>
      <c r="J25" s="35"/>
      <c r="K25" s="35"/>
      <c r="L25" s="35"/>
      <c r="M25" s="35"/>
      <c r="N25" s="35"/>
      <c r="O25" s="35"/>
    </row>
    <row r="26" spans="1:15" s="52" customFormat="1" x14ac:dyDescent="0.2">
      <c r="A26" s="51" t="s">
        <v>79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ht="6" customHeight="1" x14ac:dyDescent="0.2">
      <c r="A27" s="35"/>
      <c r="B27" s="35"/>
      <c r="C27" s="35"/>
      <c r="D27" s="35"/>
      <c r="E27" s="35"/>
      <c r="F27" s="35"/>
      <c r="G27" s="35"/>
      <c r="H27" s="53"/>
      <c r="I27" s="35"/>
      <c r="J27" s="35"/>
      <c r="K27" s="35"/>
      <c r="L27" s="35"/>
      <c r="M27" s="35"/>
      <c r="N27" s="35"/>
      <c r="O27" s="35"/>
    </row>
    <row r="28" spans="1:15" ht="15" customHeight="1" x14ac:dyDescent="0.2">
      <c r="A28" s="54" t="s">
        <v>67</v>
      </c>
      <c r="B28" s="55"/>
      <c r="C28" s="55"/>
      <c r="D28" s="55"/>
      <c r="E28" s="55"/>
      <c r="F28" s="160" t="str">
        <f>IF(B23=0,"",B23)</f>
        <v/>
      </c>
      <c r="G28" s="55"/>
      <c r="H28" s="53"/>
      <c r="I28" s="55"/>
      <c r="J28" s="35"/>
      <c r="K28" s="35"/>
      <c r="L28" s="35"/>
      <c r="M28" s="35"/>
      <c r="N28" s="35"/>
      <c r="O28" s="35"/>
    </row>
    <row r="29" spans="1:15" ht="15" customHeight="1" x14ac:dyDescent="0.2">
      <c r="A29" s="54" t="s">
        <v>68</v>
      </c>
      <c r="B29" s="56"/>
      <c r="C29" s="55"/>
      <c r="D29" s="55"/>
      <c r="E29" s="55"/>
      <c r="F29" s="161" t="str">
        <f>IF(SUM(C23,D23,E23)=0,"",SUM(C23,D23,E23))</f>
        <v/>
      </c>
      <c r="G29" s="55"/>
      <c r="H29" s="53"/>
      <c r="I29" s="55"/>
      <c r="J29" s="35"/>
      <c r="K29" s="35"/>
      <c r="L29" s="35"/>
      <c r="M29" s="35"/>
      <c r="N29" s="35"/>
      <c r="O29" s="35"/>
    </row>
    <row r="30" spans="1:15" ht="15" customHeight="1" x14ac:dyDescent="0.2">
      <c r="A30" s="54" t="s">
        <v>69</v>
      </c>
      <c r="B30" s="56"/>
      <c r="C30" s="55"/>
      <c r="D30" s="55"/>
      <c r="E30" s="55"/>
      <c r="F30" s="162" t="str">
        <f>IF(SUM(F23,G23)=0,"",SUM(F23,G23))</f>
        <v/>
      </c>
      <c r="G30" s="55"/>
      <c r="H30" s="53"/>
      <c r="I30" s="55"/>
      <c r="J30" s="35"/>
      <c r="K30" s="35"/>
      <c r="L30" s="35"/>
      <c r="M30" s="35"/>
      <c r="N30" s="35"/>
      <c r="O30" s="35"/>
    </row>
    <row r="31" spans="1:15" ht="15" customHeight="1" x14ac:dyDescent="0.2">
      <c r="A31" s="54" t="s">
        <v>70</v>
      </c>
      <c r="B31" s="56"/>
      <c r="C31" s="55"/>
      <c r="D31" s="55"/>
      <c r="E31" s="55"/>
      <c r="F31" s="163" t="str">
        <f>IF(SUM(H23:J23)=0,"",SUM(H23:J23))</f>
        <v/>
      </c>
      <c r="G31" s="55"/>
      <c r="H31" s="53"/>
      <c r="I31" s="55"/>
      <c r="J31" s="35"/>
      <c r="K31" s="35"/>
      <c r="L31" s="35"/>
      <c r="M31" s="35"/>
      <c r="N31" s="35"/>
      <c r="O31" s="35"/>
    </row>
    <row r="32" spans="1:15" x14ac:dyDescent="0.2">
      <c r="A32" s="35"/>
      <c r="B32" s="35"/>
      <c r="C32" s="57"/>
      <c r="D32" s="57"/>
      <c r="E32" s="35"/>
      <c r="F32" s="35"/>
      <c r="G32" s="35"/>
      <c r="H32" s="53"/>
      <c r="I32" s="35"/>
      <c r="J32" s="35"/>
      <c r="K32" s="35"/>
      <c r="L32" s="35"/>
      <c r="M32" s="35"/>
      <c r="N32" s="35"/>
      <c r="O32" s="35"/>
    </row>
    <row r="33" spans="1:15" x14ac:dyDescent="0.2">
      <c r="A33" s="51" t="s">
        <v>71</v>
      </c>
      <c r="B33" s="35"/>
      <c r="C33" s="35"/>
      <c r="D33" s="35"/>
      <c r="E33" s="35"/>
      <c r="F33" s="35"/>
      <c r="G33" s="35"/>
      <c r="H33" s="53"/>
      <c r="I33" s="35"/>
      <c r="J33" s="35"/>
      <c r="K33" s="35"/>
      <c r="L33" s="35"/>
      <c r="M33" s="35"/>
      <c r="N33" s="35"/>
      <c r="O33" s="35"/>
    </row>
    <row r="34" spans="1:15" x14ac:dyDescent="0.2">
      <c r="A34" s="147"/>
      <c r="B34" s="148"/>
      <c r="C34" s="148"/>
      <c r="D34" s="148"/>
      <c r="E34" s="148"/>
      <c r="F34" s="148"/>
      <c r="G34" s="148"/>
      <c r="H34" s="149"/>
      <c r="I34" s="148"/>
      <c r="J34" s="148"/>
      <c r="K34" s="148"/>
      <c r="L34" s="148"/>
      <c r="M34" s="35"/>
      <c r="N34" s="35"/>
      <c r="O34" s="35"/>
    </row>
    <row r="35" spans="1:15" x14ac:dyDescent="0.2">
      <c r="A35" s="147"/>
      <c r="B35" s="148"/>
      <c r="C35" s="148"/>
      <c r="D35" s="148"/>
      <c r="E35" s="148"/>
      <c r="F35" s="148"/>
      <c r="G35" s="148"/>
      <c r="H35" s="149"/>
      <c r="I35" s="148"/>
      <c r="J35" s="148"/>
      <c r="K35" s="148"/>
      <c r="L35" s="148"/>
      <c r="M35" s="35"/>
      <c r="N35" s="35"/>
      <c r="O35" s="35"/>
    </row>
    <row r="36" spans="1:15" x14ac:dyDescent="0.2">
      <c r="A36" s="147"/>
      <c r="B36" s="148"/>
      <c r="C36" s="148"/>
      <c r="D36" s="148"/>
      <c r="E36" s="148"/>
      <c r="F36" s="148"/>
      <c r="G36" s="148"/>
      <c r="H36" s="149"/>
      <c r="I36" s="148"/>
      <c r="J36" s="148"/>
      <c r="K36" s="148"/>
      <c r="L36" s="148"/>
      <c r="M36" s="35"/>
      <c r="N36" s="35"/>
      <c r="O36" s="35"/>
    </row>
    <row r="37" spans="1:15" x14ac:dyDescent="0.2">
      <c r="A37" s="148"/>
      <c r="B37" s="148"/>
      <c r="C37" s="148"/>
      <c r="D37" s="148"/>
      <c r="E37" s="148"/>
      <c r="F37" s="148"/>
      <c r="G37" s="148"/>
      <c r="H37" s="149"/>
      <c r="I37" s="148"/>
      <c r="J37" s="148"/>
      <c r="K37" s="148"/>
      <c r="L37" s="148"/>
      <c r="M37" s="35"/>
      <c r="N37" s="35"/>
      <c r="O37" s="35"/>
    </row>
    <row r="38" spans="1:15" x14ac:dyDescent="0.2">
      <c r="A38" s="35"/>
      <c r="B38" s="35"/>
      <c r="C38" s="35"/>
      <c r="D38" s="35"/>
      <c r="E38" s="35"/>
      <c r="F38" s="35"/>
      <c r="G38" s="35"/>
      <c r="H38" s="53"/>
      <c r="I38" s="35"/>
      <c r="J38" s="35"/>
      <c r="K38" s="35"/>
      <c r="L38" s="35"/>
      <c r="M38" s="35"/>
      <c r="N38" s="35"/>
      <c r="O38" s="35"/>
    </row>
    <row r="39" spans="1:15" x14ac:dyDescent="0.2">
      <c r="A39" s="35"/>
      <c r="B39" s="35"/>
      <c r="C39" s="35"/>
      <c r="D39" s="35"/>
      <c r="E39" s="35"/>
      <c r="F39" s="35"/>
      <c r="G39" s="35"/>
      <c r="H39" s="53"/>
      <c r="I39" s="35"/>
      <c r="J39" s="35"/>
      <c r="K39" s="35"/>
      <c r="L39" s="35"/>
      <c r="M39" s="35"/>
      <c r="N39" s="35"/>
      <c r="O39" s="35"/>
    </row>
    <row r="40" spans="1:15" x14ac:dyDescent="0.2">
      <c r="A40" s="51" t="s">
        <v>72</v>
      </c>
      <c r="B40" s="35"/>
      <c r="C40" s="35"/>
      <c r="D40" s="35"/>
      <c r="E40" s="35"/>
      <c r="F40" s="35"/>
      <c r="G40" s="35"/>
      <c r="H40" s="53"/>
      <c r="I40" s="35"/>
      <c r="J40" s="35"/>
      <c r="K40" s="35"/>
      <c r="L40" s="35"/>
      <c r="M40" s="35"/>
      <c r="N40" s="35"/>
      <c r="O40" s="35"/>
    </row>
    <row r="41" spans="1:15" x14ac:dyDescent="0.2">
      <c r="A41" s="35"/>
      <c r="B41" s="35"/>
      <c r="C41" s="35"/>
      <c r="D41" s="35"/>
      <c r="E41" s="35"/>
      <c r="F41" s="35"/>
      <c r="G41" s="35"/>
      <c r="H41" s="53"/>
      <c r="I41" s="35"/>
      <c r="J41" s="35"/>
      <c r="K41" s="35"/>
      <c r="L41" s="35"/>
      <c r="M41" s="35"/>
      <c r="N41" s="35"/>
      <c r="O41" s="35"/>
    </row>
    <row r="42" spans="1:15" x14ac:dyDescent="0.2">
      <c r="A42" s="35"/>
      <c r="B42" s="35"/>
      <c r="C42" s="35"/>
      <c r="D42" s="35"/>
      <c r="E42" s="35"/>
      <c r="F42" s="35"/>
      <c r="G42" s="35"/>
      <c r="H42" s="53"/>
      <c r="I42" s="35"/>
      <c r="J42" s="35"/>
      <c r="K42" s="35"/>
      <c r="L42" s="35"/>
      <c r="M42" s="35"/>
      <c r="N42" s="35"/>
      <c r="O42" s="35"/>
    </row>
    <row r="43" spans="1:15" x14ac:dyDescent="0.2">
      <c r="A43" s="35"/>
      <c r="B43" s="35"/>
      <c r="C43" s="35"/>
      <c r="D43" s="35"/>
      <c r="E43" s="35"/>
      <c r="F43" s="35"/>
      <c r="G43" s="35"/>
      <c r="H43" s="53"/>
      <c r="I43" s="35"/>
      <c r="J43" s="35"/>
      <c r="K43" s="35"/>
      <c r="L43" s="35"/>
      <c r="M43" s="35"/>
      <c r="N43" s="35"/>
      <c r="O43" s="35"/>
    </row>
    <row r="44" spans="1:15" x14ac:dyDescent="0.2">
      <c r="A44" s="35"/>
      <c r="B44" s="35"/>
      <c r="C44" s="35"/>
      <c r="D44" s="35"/>
      <c r="E44" s="35"/>
      <c r="F44" s="35"/>
      <c r="G44" s="35"/>
      <c r="H44" s="53"/>
      <c r="I44" s="35"/>
      <c r="J44" s="35"/>
      <c r="K44" s="35"/>
      <c r="L44" s="35"/>
      <c r="M44" s="35"/>
      <c r="N44" s="35"/>
      <c r="O44" s="35"/>
    </row>
    <row r="45" spans="1:15" x14ac:dyDescent="0.2">
      <c r="A45" s="35"/>
      <c r="B45" s="35"/>
      <c r="C45" s="35"/>
      <c r="D45" s="35"/>
      <c r="E45" s="35"/>
      <c r="F45" s="35"/>
      <c r="G45" s="35"/>
      <c r="H45" s="53"/>
      <c r="I45" s="35"/>
      <c r="J45" s="35"/>
      <c r="K45" s="35"/>
      <c r="L45" s="35"/>
      <c r="M45" s="35"/>
      <c r="N45" s="35"/>
      <c r="O45" s="35"/>
    </row>
    <row r="46" spans="1:15" x14ac:dyDescent="0.2">
      <c r="A46" s="35"/>
      <c r="B46" s="35"/>
      <c r="C46" s="35"/>
      <c r="D46" s="35"/>
      <c r="E46" s="35"/>
      <c r="F46" s="35"/>
      <c r="G46" s="35"/>
      <c r="H46" s="53"/>
      <c r="I46" s="35"/>
      <c r="J46" s="35"/>
      <c r="K46" s="35"/>
      <c r="L46" s="35"/>
      <c r="M46" s="35"/>
      <c r="N46" s="35"/>
      <c r="O46" s="35"/>
    </row>
    <row r="47" spans="1:15" x14ac:dyDescent="0.2">
      <c r="A47" s="35"/>
      <c r="B47" s="35"/>
      <c r="C47" s="35"/>
      <c r="D47" s="35"/>
      <c r="E47" s="35"/>
      <c r="F47" s="35"/>
      <c r="G47" s="35"/>
      <c r="H47" s="53"/>
      <c r="I47" s="35"/>
      <c r="J47" s="35"/>
      <c r="K47" s="35"/>
      <c r="L47" s="35"/>
      <c r="M47" s="35"/>
      <c r="N47" s="35"/>
      <c r="O47" s="35"/>
    </row>
    <row r="48" spans="1:15" x14ac:dyDescent="0.2">
      <c r="A48" s="35"/>
      <c r="B48" s="35"/>
      <c r="C48" s="35"/>
      <c r="D48" s="35"/>
      <c r="E48" s="35"/>
      <c r="F48" s="35"/>
      <c r="G48" s="35"/>
      <c r="H48" s="53"/>
      <c r="I48" s="35"/>
      <c r="J48" s="35"/>
      <c r="K48" s="35"/>
      <c r="L48" s="35"/>
      <c r="M48" s="35"/>
      <c r="N48" s="35"/>
      <c r="O48" s="35"/>
    </row>
    <row r="49" spans="1:15" x14ac:dyDescent="0.2">
      <c r="A49" s="35"/>
      <c r="B49" s="35"/>
      <c r="C49" s="35"/>
      <c r="D49" s="35"/>
      <c r="E49" s="35"/>
      <c r="F49" s="35"/>
      <c r="G49" s="35"/>
      <c r="H49" s="53"/>
      <c r="I49" s="35"/>
      <c r="J49" s="35"/>
      <c r="K49" s="35"/>
      <c r="L49" s="35"/>
      <c r="M49" s="35"/>
      <c r="N49" s="35"/>
      <c r="O49" s="35"/>
    </row>
    <row r="50" spans="1:15" x14ac:dyDescent="0.2">
      <c r="A50" s="35"/>
      <c r="B50" s="35"/>
      <c r="C50" s="35"/>
      <c r="D50" s="35"/>
      <c r="E50" s="35"/>
      <c r="F50" s="35"/>
      <c r="G50" s="35"/>
      <c r="H50" s="53"/>
      <c r="I50" s="35"/>
      <c r="J50" s="35"/>
      <c r="K50" s="35"/>
      <c r="L50" s="35"/>
      <c r="M50" s="35"/>
      <c r="N50" s="35"/>
      <c r="O50" s="35"/>
    </row>
    <row r="51" spans="1:15" x14ac:dyDescent="0.2">
      <c r="A51" s="35"/>
      <c r="B51" s="35"/>
      <c r="C51" s="35"/>
      <c r="D51" s="35"/>
      <c r="E51" s="35"/>
      <c r="F51" s="35"/>
      <c r="G51" s="35"/>
      <c r="H51" s="53"/>
      <c r="I51" s="35"/>
      <c r="J51" s="35"/>
      <c r="K51" s="35"/>
      <c r="L51" s="35"/>
      <c r="M51" s="35"/>
      <c r="N51" s="35"/>
      <c r="O51" s="35"/>
    </row>
    <row r="52" spans="1:15" x14ac:dyDescent="0.2">
      <c r="A52" s="35"/>
      <c r="B52" s="35"/>
      <c r="C52" s="35"/>
      <c r="D52" s="35"/>
      <c r="E52" s="35"/>
      <c r="F52" s="35"/>
      <c r="G52" s="35"/>
      <c r="H52" s="53"/>
      <c r="I52" s="35"/>
      <c r="J52" s="35"/>
      <c r="K52" s="35"/>
      <c r="L52" s="35"/>
      <c r="M52" s="35"/>
      <c r="N52" s="35"/>
      <c r="O52" s="35"/>
    </row>
    <row r="53" spans="1:15" x14ac:dyDescent="0.2">
      <c r="A53" s="35"/>
      <c r="B53" s="35"/>
      <c r="C53" s="35"/>
      <c r="D53" s="35"/>
      <c r="E53" s="35"/>
      <c r="F53" s="35"/>
      <c r="G53" s="35"/>
      <c r="H53" s="53"/>
      <c r="I53" s="35"/>
      <c r="J53" s="35"/>
      <c r="K53" s="35"/>
      <c r="L53" s="35"/>
      <c r="M53" s="35"/>
      <c r="N53" s="35"/>
      <c r="O53" s="35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Hilfstabelle</vt:lpstr>
      <vt:lpstr>AS 14</vt:lpstr>
      <vt:lpstr>Aufstellung Auslagen</vt:lpstr>
      <vt:lpstr>'AS 14'!Print_Area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14 - Budget für kombinierte Berechnung mit Kopfquote</dc:title>
  <dc:creator>Eveline Kurmann-Amacher</dc:creator>
  <cp:lastModifiedBy>Eveline Kurmann-Amacher</cp:lastModifiedBy>
  <cp:lastPrinted>2020-03-20T15:36:31Z</cp:lastPrinted>
  <dcterms:created xsi:type="dcterms:W3CDTF">2007-01-16T12:27:03Z</dcterms:created>
  <dcterms:modified xsi:type="dcterms:W3CDTF">2022-02-02T13:54:49Z</dcterms:modified>
</cp:coreProperties>
</file>