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15375" windowHeight="11415" firstSheet="1" activeTab="1"/>
  </bookViews>
  <sheets>
    <sheet name="Hilfstabelle" sheetId="4" state="hidden" r:id="rId1"/>
    <sheet name="AS 14" sheetId="1" r:id="rId2"/>
    <sheet name="Aide au calcul des frais" sheetId="5" r:id="rId3"/>
  </sheets>
  <definedNames>
    <definedName name="_xlnm.Print_Area" localSheetId="1">'AS 14'!$A$7:$S$71</definedName>
  </definedNames>
  <calcPr calcId="162913"/>
</workbook>
</file>

<file path=xl/calcChain.xml><?xml version="1.0" encoding="utf-8"?>
<calcChain xmlns="http://schemas.openxmlformats.org/spreadsheetml/2006/main">
  <c r="R54" i="1" l="1"/>
  <c r="Q39" i="1"/>
  <c r="P39" i="1"/>
  <c r="P36" i="1"/>
  <c r="R31" i="1" l="1"/>
  <c r="P40" i="1"/>
  <c r="Q40" i="1"/>
  <c r="L18" i="1"/>
  <c r="F35" i="1" l="1"/>
  <c r="L34" i="1"/>
  <c r="R34" i="1" s="1"/>
  <c r="I35" i="1"/>
  <c r="P31" i="1"/>
  <c r="R35" i="1" l="1"/>
  <c r="R41" i="1" s="1"/>
  <c r="P61" i="1"/>
  <c r="P62" i="1"/>
  <c r="P35" i="1" l="1"/>
  <c r="P41" i="1" s="1"/>
  <c r="R56" i="1"/>
  <c r="R57" i="1" s="1"/>
  <c r="R64" i="1" s="1"/>
  <c r="P24" i="1" l="1"/>
  <c r="E2" i="5"/>
  <c r="I2" i="5" l="1"/>
  <c r="K67" i="1" l="1"/>
  <c r="K69" i="1" s="1"/>
  <c r="P37" i="1" l="1"/>
  <c r="P38" i="1"/>
  <c r="P60" i="1"/>
  <c r="P44" i="1"/>
  <c r="P45" i="1"/>
  <c r="P46" i="1"/>
  <c r="P47" i="1"/>
  <c r="P48" i="1"/>
  <c r="P49" i="1"/>
  <c r="P50" i="1"/>
  <c r="P51" i="1"/>
  <c r="P52" i="1"/>
  <c r="P25" i="1"/>
  <c r="P26" i="1"/>
  <c r="P27" i="1"/>
  <c r="P28" i="1"/>
  <c r="P29" i="1"/>
  <c r="B23" i="5" l="1"/>
  <c r="D28" i="5" s="1"/>
  <c r="L21" i="5"/>
  <c r="L23" i="5" s="1"/>
  <c r="K21" i="5"/>
  <c r="K23" i="5" s="1"/>
  <c r="J21" i="5"/>
  <c r="J23" i="5" s="1"/>
  <c r="I21" i="5"/>
  <c r="I23" i="5" s="1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K6" i="4"/>
  <c r="I6" i="4"/>
  <c r="G6" i="4"/>
  <c r="E6" i="4"/>
  <c r="I5" i="4"/>
  <c r="G5" i="4"/>
  <c r="E5" i="4"/>
  <c r="G4" i="4"/>
  <c r="E4" i="4"/>
  <c r="E3" i="4"/>
  <c r="D31" i="5" l="1"/>
  <c r="D29" i="5"/>
  <c r="D30" i="5"/>
  <c r="P54" i="1" l="1"/>
  <c r="Q29" i="1"/>
  <c r="P64" i="1" l="1"/>
  <c r="P57" i="1"/>
</calcChain>
</file>

<file path=xl/comments1.xml><?xml version="1.0" encoding="utf-8"?>
<comments xmlns="http://schemas.openxmlformats.org/spreadsheetml/2006/main">
  <authors>
    <author>Eveline Kurmann-Amacher</author>
  </authors>
  <commentList>
    <comment ref="R19" authorId="0" shapeId="0">
      <text>
        <r>
          <rPr>
            <b/>
            <sz val="9"/>
            <color indexed="81"/>
            <rFont val="Tahoma"/>
            <family val="2"/>
          </rPr>
          <t>inscrire l'argent du ménage (sans devise)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est calculé automatiquement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inscrire la devise locale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est calculé automatiquement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est rempli automatiquement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est évalué automatiquement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est calculé automatiquement</t>
        </r>
      </text>
    </comment>
  </commentList>
</comments>
</file>

<file path=xl/sharedStrings.xml><?xml version="1.0" encoding="utf-8"?>
<sst xmlns="http://schemas.openxmlformats.org/spreadsheetml/2006/main" count="116" uniqueCount="101">
  <si>
    <t>ausgefüllt durch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</si>
  <si>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</si>
  <si>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</si>
  <si>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</si>
  <si>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</si>
  <si>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</si>
  <si>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</si>
  <si>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</si>
  <si>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</si>
  <si>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</si>
  <si>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</si>
  <si>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Haushaltgrösse</t>
  </si>
  <si>
    <t>Anzahl unter-stützte Pers.</t>
  </si>
  <si>
    <t>%-Satz
Haushaltsgeld</t>
  </si>
  <si>
    <t>Column2</t>
  </si>
  <si>
    <t>Column1</t>
  </si>
  <si>
    <t>Column3</t>
  </si>
  <si>
    <t>Column4</t>
  </si>
  <si>
    <t>Bezeichnung</t>
  </si>
  <si>
    <t>Unterschrift</t>
  </si>
  <si>
    <t>(document sans signature)</t>
  </si>
  <si>
    <t>- à choix -</t>
  </si>
  <si>
    <t>la/le requérant/e</t>
  </si>
  <si>
    <t>la représentation</t>
  </si>
  <si>
    <t>la direction consulaire</t>
  </si>
  <si>
    <t>signature :</t>
  </si>
  <si>
    <t>Budget mensuel des prestations d'assistance</t>
  </si>
  <si>
    <t>Demande de (nom, prénom) :</t>
  </si>
  <si>
    <t>Montant de l'argent du ménage en</t>
  </si>
  <si>
    <t>pour une personne selon ch. 2.2 de la directive 701-2 :</t>
  </si>
  <si>
    <t>Devise</t>
  </si>
  <si>
    <t>Montant</t>
  </si>
  <si>
    <t>Loyer ou intérêts hypothécaires</t>
  </si>
  <si>
    <t>Electricité, gaz</t>
  </si>
  <si>
    <t>Radio, TV, téléphone, internet</t>
  </si>
  <si>
    <t>Assurances responsabilité civile, mobilière et autres</t>
  </si>
  <si>
    <t>Autre dépenses :</t>
  </si>
  <si>
    <t>Argent du ménage pour</t>
  </si>
  <si>
    <t>personne(s)</t>
  </si>
  <si>
    <t>Assurance-maladie, frais de participation</t>
  </si>
  <si>
    <t>Frais professionnels</t>
  </si>
  <si>
    <t>Etudes et formation</t>
  </si>
  <si>
    <t>Soins, régime alimentaire spécial, aide ménagère</t>
  </si>
  <si>
    <t>Revenus d'une activité lucrative, allocations comprises</t>
  </si>
  <si>
    <t>Solde positif / Montant mensuel des prestations d'assistance</t>
  </si>
  <si>
    <t>Lieu et date :</t>
  </si>
  <si>
    <t>Réference :</t>
  </si>
  <si>
    <t>Age des personnes :</t>
  </si>
  <si>
    <t>Autres frais</t>
  </si>
  <si>
    <t>selon la directive de l'aide sociale aux Suisses et Suissesses de l'étranger 701-2</t>
  </si>
  <si>
    <t xml:space="preserve">Les quittances relatives au loyer et à tous les frais annexes, de même que les justificatifs des revenus, doivent être envoyés avec le budget. </t>
  </si>
  <si>
    <t>Pensions alimentaires, aides financières de la famille, bourse d'étude</t>
  </si>
  <si>
    <t>Rentes vieillesse du pays de résidence</t>
  </si>
  <si>
    <t>Aides sociales du pays de résidence</t>
  </si>
  <si>
    <t xml:space="preserve">Revenus de la fortune              </t>
  </si>
  <si>
    <t>mois</t>
  </si>
  <si>
    <t>loyer</t>
  </si>
  <si>
    <t>l'eau</t>
  </si>
  <si>
    <t>chauffage</t>
  </si>
  <si>
    <t>frais annexes</t>
  </si>
  <si>
    <t>gaz</t>
  </si>
  <si>
    <t>électricité</t>
  </si>
  <si>
    <t>radio/tv</t>
  </si>
  <si>
    <t>internet</t>
  </si>
  <si>
    <t>téléphone</t>
  </si>
  <si>
    <t>moyenne</t>
  </si>
  <si>
    <t>total</t>
  </si>
  <si>
    <t>2.3.1 - Loyer ou intérêts hypothécaires</t>
  </si>
  <si>
    <t>2.3.1 - Charges (chauffage, eau, etc.)</t>
  </si>
  <si>
    <t>2.3.1 - Electricité, gaz</t>
  </si>
  <si>
    <t>2.3.2 - Radio, TV, téléphone, internet</t>
  </si>
  <si>
    <t>Département fédéral des affaires étrangères DFAE</t>
  </si>
  <si>
    <t>Direction consulaire DC</t>
  </si>
  <si>
    <t>Aide au calcul des frais moyens pour le budget</t>
  </si>
  <si>
    <t>Remarque :</t>
  </si>
  <si>
    <t>Sommes, par chiffre, à inscrire au budget</t>
  </si>
  <si>
    <t>Date - Sigle professionnel</t>
  </si>
  <si>
    <t>sigle professionnel :</t>
  </si>
  <si>
    <t xml:space="preserve">Rentes AVS/AI, caisse de pension, </t>
  </si>
  <si>
    <t>Assistance par quote-part:</t>
  </si>
  <si>
    <t>Frais mensuels supplémentaires uniquement pour les personnes assistées</t>
  </si>
  <si>
    <t>Budget à établir pour le calcul combiné (AS 14)</t>
  </si>
  <si>
    <t xml:space="preserve">Nombre de personnes dans le ménage: </t>
  </si>
  <si>
    <t xml:space="preserve">Nombre de personnes assistées membres du noyau familial: </t>
  </si>
  <si>
    <t>Nombre du noyau familial</t>
  </si>
  <si>
    <t>Nombre de personnes non assistées membres du noyau familial:</t>
  </si>
  <si>
    <t>Frais communs du ménage</t>
  </si>
  <si>
    <t>Total des frais communs du ménage</t>
  </si>
  <si>
    <t>Part des frais communs du ménage des membres du noyau familial</t>
  </si>
  <si>
    <t>Dépenses du noyau familial</t>
  </si>
  <si>
    <t>Total des dépenses du noyau familial</t>
  </si>
  <si>
    <t>Revenus des membres du noyau familial (ch. 2.5)</t>
  </si>
  <si>
    <t>Total des revenus du noyau familial</t>
  </si>
  <si>
    <t>budget établi par</t>
  </si>
  <si>
    <t>Zeile wird ausgeblendet</t>
  </si>
  <si>
    <t>Protection consulaire KD KS</t>
  </si>
  <si>
    <r>
      <t>Charges</t>
    </r>
    <r>
      <rPr>
        <sz val="8"/>
        <rFont val="Arial"/>
        <family val="2"/>
      </rPr>
      <t xml:space="preserve"> (chauffage, eau, etc.)</t>
    </r>
  </si>
  <si>
    <r>
      <t>Frais de transports</t>
    </r>
    <r>
      <rPr>
        <sz val="8"/>
        <rFont val="Arial"/>
        <family val="2"/>
      </rPr>
      <t xml:space="preserve"> (formulaire AS 5 à annexer)</t>
    </r>
  </si>
  <si>
    <r>
      <t>Prestations d'assurances</t>
    </r>
    <r>
      <rPr>
        <sz val="8"/>
        <rFont val="Arial"/>
        <family val="2"/>
      </rPr>
      <t xml:space="preserve"> (chômage, maladie, accident, etc.)</t>
    </r>
  </si>
  <si>
    <r>
      <t>Autres revenus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(aides privées, prestations d'assurances, etc.)</t>
    </r>
  </si>
  <si>
    <r>
      <t>Autosubsistance</t>
    </r>
    <r>
      <rPr>
        <sz val="8"/>
        <rFont val="Arial"/>
        <family val="2"/>
      </rPr>
      <t xml:space="preserve"> (fruits, légumes, viande, céréales,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</si>
</sst>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0;\-0;;@"/>
    <numFmt numFmtId="165" formatCode="0.0%"/>
    <numFmt numFmtId="166" formatCode="[$-40C]mmmm\-yy;@"/>
  </numFmts>
  <fonts count="1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82">
    <xf numFmtId="0" fontId="0" fillId="0" borderId="0" xfId="0"/>
    <xf numFmtId="0" fontId="6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9" fillId="7" borderId="14" xfId="1" applyFont="1" applyFill="1" applyBorder="1" applyAlignment="1">
      <alignment horizontal="center" vertical="center"/>
    </xf>
    <xf numFmtId="0" fontId="9" fillId="7" borderId="14" xfId="1" applyFont="1" applyFill="1" applyBorder="1" applyAlignment="1">
      <alignment horizontal="center" vertical="center" wrapText="1"/>
    </xf>
    <xf numFmtId="0" fontId="9" fillId="7" borderId="15" xfId="1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9" fillId="0" borderId="16" xfId="1" applyFont="1" applyBorder="1" applyAlignment="1">
      <alignment horizontal="center"/>
    </xf>
    <xf numFmtId="0" fontId="3" fillId="8" borderId="16" xfId="1" applyFill="1" applyBorder="1" applyAlignment="1">
      <alignment horizontal="center"/>
    </xf>
    <xf numFmtId="165" fontId="3" fillId="0" borderId="5" xfId="1" applyNumberFormat="1" applyBorder="1"/>
    <xf numFmtId="0" fontId="3" fillId="9" borderId="16" xfId="1" applyFill="1" applyBorder="1" applyAlignment="1">
      <alignment horizontal="center"/>
    </xf>
    <xf numFmtId="9" fontId="3" fillId="0" borderId="5" xfId="1" applyNumberFormat="1" applyBorder="1"/>
    <xf numFmtId="0" fontId="3" fillId="4" borderId="16" xfId="1" applyFill="1" applyBorder="1" applyAlignment="1">
      <alignment horizontal="center"/>
    </xf>
    <xf numFmtId="0" fontId="3" fillId="10" borderId="16" xfId="1" applyFill="1" applyBorder="1" applyAlignment="1">
      <alignment horizontal="center"/>
    </xf>
    <xf numFmtId="0" fontId="3" fillId="11" borderId="16" xfId="1" applyFill="1" applyBorder="1" applyAlignment="1">
      <alignment horizontal="center"/>
    </xf>
    <xf numFmtId="0" fontId="3" fillId="0" borderId="0" xfId="1"/>
    <xf numFmtId="9" fontId="3" fillId="12" borderId="5" xfId="1" applyNumberFormat="1" applyFill="1" applyBorder="1"/>
    <xf numFmtId="9" fontId="3" fillId="4" borderId="5" xfId="1" applyNumberFormat="1" applyFill="1" applyBorder="1"/>
    <xf numFmtId="9" fontId="3" fillId="13" borderId="5" xfId="1" applyNumberFormat="1" applyFill="1" applyBorder="1"/>
    <xf numFmtId="0" fontId="9" fillId="0" borderId="17" xfId="1" applyFont="1" applyBorder="1" applyAlignment="1">
      <alignment horizontal="center"/>
    </xf>
    <xf numFmtId="0" fontId="3" fillId="8" borderId="17" xfId="1" applyFill="1" applyBorder="1" applyAlignment="1">
      <alignment horizontal="center"/>
    </xf>
    <xf numFmtId="165" fontId="3" fillId="0" borderId="11" xfId="1" applyNumberFormat="1" applyBorder="1"/>
    <xf numFmtId="0" fontId="3" fillId="9" borderId="17" xfId="1" applyFill="1" applyBorder="1" applyAlignment="1">
      <alignment horizontal="center"/>
    </xf>
    <xf numFmtId="9" fontId="3" fillId="12" borderId="11" xfId="1" applyNumberFormat="1" applyFill="1" applyBorder="1"/>
    <xf numFmtId="0" fontId="3" fillId="4" borderId="17" xfId="1" applyFill="1" applyBorder="1" applyAlignment="1">
      <alignment horizontal="center"/>
    </xf>
    <xf numFmtId="9" fontId="3" fillId="4" borderId="11" xfId="1" applyNumberFormat="1" applyFill="1" applyBorder="1"/>
    <xf numFmtId="0" fontId="3" fillId="10" borderId="17" xfId="1" applyFill="1" applyBorder="1" applyAlignment="1">
      <alignment horizontal="center"/>
    </xf>
    <xf numFmtId="9" fontId="3" fillId="13" borderId="11" xfId="1" applyNumberFormat="1" applyFill="1" applyBorder="1"/>
    <xf numFmtId="0" fontId="3" fillId="11" borderId="17" xfId="1" applyFill="1" applyBorder="1" applyAlignment="1">
      <alignment horizontal="center"/>
    </xf>
    <xf numFmtId="9" fontId="3" fillId="14" borderId="11" xfId="1" applyNumberFormat="1" applyFill="1" applyBorder="1"/>
    <xf numFmtId="49" fontId="9" fillId="0" borderId="0" xfId="1" applyNumberFormat="1" applyFont="1"/>
    <xf numFmtId="49" fontId="3" fillId="0" borderId="0" xfId="1" applyNumberFormat="1" applyFont="1"/>
    <xf numFmtId="49" fontId="3" fillId="0" borderId="0" xfId="1" applyNumberFormat="1"/>
    <xf numFmtId="0" fontId="3" fillId="0" borderId="0" xfId="1" applyNumberFormat="1"/>
    <xf numFmtId="0" fontId="3" fillId="0" borderId="0" xfId="1" applyFont="1"/>
    <xf numFmtId="0" fontId="2" fillId="2" borderId="0" xfId="2" applyFill="1"/>
    <xf numFmtId="0" fontId="2" fillId="0" borderId="0" xfId="2"/>
    <xf numFmtId="0" fontId="14" fillId="2" borderId="0" xfId="2" applyFont="1" applyFill="1"/>
    <xf numFmtId="0" fontId="14" fillId="0" borderId="0" xfId="2" applyFont="1"/>
    <xf numFmtId="0" fontId="4" fillId="12" borderId="17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3" fontId="2" fillId="0" borderId="14" xfId="2" applyNumberFormat="1" applyFont="1" applyFill="1" applyBorder="1" applyAlignment="1">
      <alignment horizontal="right"/>
    </xf>
    <xf numFmtId="0" fontId="2" fillId="0" borderId="18" xfId="2" applyFill="1" applyBorder="1"/>
    <xf numFmtId="3" fontId="2" fillId="0" borderId="12" xfId="2" applyNumberFormat="1" applyFill="1" applyBorder="1"/>
    <xf numFmtId="3" fontId="2" fillId="0" borderId="12" xfId="2" applyNumberFormat="1" applyFill="1" applyBorder="1" applyAlignment="1">
      <alignment horizontal="right"/>
    </xf>
    <xf numFmtId="3" fontId="2" fillId="0" borderId="12" xfId="2" applyNumberFormat="1" applyFont="1" applyFill="1" applyBorder="1" applyAlignment="1">
      <alignment horizontal="right"/>
    </xf>
    <xf numFmtId="3" fontId="2" fillId="0" borderId="15" xfId="2" applyNumberFormat="1" applyFill="1" applyBorder="1"/>
    <xf numFmtId="0" fontId="4" fillId="0" borderId="19" xfId="2" applyFont="1" applyBorder="1"/>
    <xf numFmtId="0" fontId="4" fillId="2" borderId="0" xfId="2" applyFont="1" applyFill="1"/>
    <xf numFmtId="0" fontId="4" fillId="0" borderId="0" xfId="2" applyFont="1"/>
    <xf numFmtId="0" fontId="3" fillId="2" borderId="0" xfId="1" applyFill="1"/>
    <xf numFmtId="49" fontId="3" fillId="2" borderId="0" xfId="1" applyNumberFormat="1" applyFont="1" applyFill="1" applyBorder="1" applyAlignment="1">
      <alignment horizontal="left" vertical="center"/>
    </xf>
    <xf numFmtId="0" fontId="3" fillId="2" borderId="0" xfId="1" applyFill="1" applyBorder="1"/>
    <xf numFmtId="0" fontId="3" fillId="2" borderId="0" xfId="1" applyFont="1" applyFill="1" applyBorder="1"/>
    <xf numFmtId="3" fontId="2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3" fillId="3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49" fontId="3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right" vertical="center"/>
    </xf>
    <xf numFmtId="4" fontId="3" fillId="3" borderId="0" xfId="0" applyNumberFormat="1" applyFont="1" applyFill="1" applyBorder="1" applyAlignment="1" applyProtection="1">
      <alignment horizontal="center" vertical="center"/>
      <protection locked="0"/>
    </xf>
    <xf numFmtId="10" fontId="9" fillId="2" borderId="0" xfId="0" applyNumberFormat="1" applyFont="1" applyFill="1" applyBorder="1" applyAlignment="1" applyProtection="1">
      <alignment horizontal="left" vertical="center"/>
    </xf>
    <xf numFmtId="10" fontId="9" fillId="2" borderId="0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>
      <alignment horizontal="right" vertical="center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4" fontId="3" fillId="3" borderId="12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11" fillId="3" borderId="6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4" fontId="9" fillId="5" borderId="13" xfId="0" applyNumberFormat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2" applyNumberFormat="1" applyFont="1" applyFill="1" applyAlignment="1">
      <alignment horizontal="left"/>
    </xf>
    <xf numFmtId="0" fontId="3" fillId="3" borderId="0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/>
    <xf numFmtId="0" fontId="0" fillId="3" borderId="0" xfId="0" applyFill="1" applyBorder="1" applyAlignment="1"/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9" fillId="2" borderId="0" xfId="0" applyFont="1" applyFill="1" applyBorder="1" applyAlignment="1" applyProtection="1">
      <alignment vertical="center"/>
      <protection locked="0"/>
    </xf>
    <xf numFmtId="164" fontId="9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14" fillId="2" borderId="0" xfId="2" applyFont="1" applyFill="1" applyAlignment="1">
      <alignment horizontal="right"/>
    </xf>
    <xf numFmtId="0" fontId="1" fillId="0" borderId="14" xfId="2" applyFont="1" applyBorder="1"/>
    <xf numFmtId="166" fontId="1" fillId="0" borderId="14" xfId="2" applyNumberFormat="1" applyFont="1" applyBorder="1" applyAlignment="1">
      <alignment horizontal="left"/>
    </xf>
    <xf numFmtId="0" fontId="15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protection hidden="1"/>
    </xf>
    <xf numFmtId="0" fontId="17" fillId="0" borderId="0" xfId="0" applyFont="1"/>
    <xf numFmtId="4" fontId="3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/>
    <xf numFmtId="0" fontId="18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right" vertical="center" wrapText="1"/>
    </xf>
    <xf numFmtId="0" fontId="18" fillId="6" borderId="7" xfId="0" applyNumberFormat="1" applyFont="1" applyFill="1" applyBorder="1" applyAlignment="1">
      <alignment horizontal="right" vertical="center"/>
    </xf>
    <xf numFmtId="12" fontId="4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0" fillId="6" borderId="0" xfId="0" applyFill="1" applyBorder="1" applyAlignment="1">
      <alignment vertical="center"/>
    </xf>
    <xf numFmtId="4" fontId="0" fillId="6" borderId="0" xfId="0" applyNumberForma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right" vertical="center"/>
    </xf>
    <xf numFmtId="0" fontId="18" fillId="6" borderId="0" xfId="0" applyFont="1" applyFill="1" applyBorder="1" applyAlignment="1"/>
    <xf numFmtId="0" fontId="15" fillId="2" borderId="0" xfId="0" applyFont="1" applyFill="1" applyAlignment="1" applyProtection="1">
      <alignment vertical="top"/>
      <protection hidden="1"/>
    </xf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0" fontId="11" fillId="3" borderId="7" xfId="0" applyFont="1" applyFill="1" applyBorder="1" applyAlignment="1" applyProtection="1">
      <alignment vertical="center"/>
      <protection locked="0"/>
    </xf>
    <xf numFmtId="4" fontId="2" fillId="0" borderId="14" xfId="2" applyNumberFormat="1" applyFill="1" applyBorder="1"/>
    <xf numFmtId="4" fontId="2" fillId="0" borderId="12" xfId="2" applyNumberFormat="1" applyFill="1" applyBorder="1"/>
    <xf numFmtId="4" fontId="2" fillId="0" borderId="12" xfId="2" applyNumberFormat="1" applyFill="1" applyBorder="1" applyAlignment="1">
      <alignment horizontal="right"/>
    </xf>
    <xf numFmtId="4" fontId="2" fillId="0" borderId="12" xfId="2" applyNumberFormat="1" applyFont="1" applyFill="1" applyBorder="1" applyAlignment="1">
      <alignment horizontal="right"/>
    </xf>
    <xf numFmtId="4" fontId="2" fillId="0" borderId="15" xfId="2" applyNumberFormat="1" applyFill="1" applyBorder="1"/>
    <xf numFmtId="4" fontId="4" fillId="4" borderId="19" xfId="2" applyNumberFormat="1" applyFont="1" applyFill="1" applyBorder="1"/>
    <xf numFmtId="4" fontId="4" fillId="13" borderId="19" xfId="2" applyNumberFormat="1" applyFont="1" applyFill="1" applyBorder="1"/>
    <xf numFmtId="4" fontId="4" fillId="15" borderId="19" xfId="2" applyNumberFormat="1" applyFont="1" applyFill="1" applyBorder="1"/>
    <xf numFmtId="4" fontId="4" fillId="16" borderId="19" xfId="2" applyNumberFormat="1" applyFont="1" applyFill="1" applyBorder="1"/>
    <xf numFmtId="4" fontId="4" fillId="6" borderId="19" xfId="2" applyNumberFormat="1" applyFont="1" applyFill="1" applyBorder="1"/>
    <xf numFmtId="4" fontId="3" fillId="4" borderId="0" xfId="1" applyNumberFormat="1" applyFill="1" applyBorder="1"/>
    <xf numFmtId="4" fontId="3" fillId="13" borderId="0" xfId="1" applyNumberFormat="1" applyFill="1" applyBorder="1"/>
    <xf numFmtId="4" fontId="3" fillId="15" borderId="0" xfId="1" applyNumberFormat="1" applyFill="1" applyBorder="1"/>
    <xf numFmtId="4" fontId="3" fillId="16" borderId="0" xfId="1" applyNumberFormat="1" applyFill="1" applyBorder="1"/>
    <xf numFmtId="0" fontId="4" fillId="17" borderId="0" xfId="2" applyFont="1" applyFill="1"/>
    <xf numFmtId="0" fontId="2" fillId="17" borderId="0" xfId="2" applyFill="1"/>
    <xf numFmtId="0" fontId="3" fillId="17" borderId="0" xfId="1" applyFill="1"/>
    <xf numFmtId="0" fontId="9" fillId="2" borderId="0" xfId="0" applyFont="1" applyFill="1" applyBorder="1" applyAlignment="1">
      <alignment horizontal="left" vertical="center" wrapText="1"/>
    </xf>
    <xf numFmtId="10" fontId="9" fillId="2" borderId="0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8" fillId="6" borderId="8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2 2" xfId="2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9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65847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24422</xdr:colOff>
      <xdr:row>54</xdr:row>
      <xdr:rowOff>151422</xdr:rowOff>
    </xdr:from>
    <xdr:to>
      <xdr:col>10</xdr:col>
      <xdr:colOff>318663</xdr:colOff>
      <xdr:row>57</xdr:row>
      <xdr:rowOff>81616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4768" y="8982807"/>
          <a:ext cx="1959895" cy="2623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30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ois" totalsRowDxfId="20" dataCellStyle="Normal 2"/>
    <tableColumn id="2" name="loyer" dataDxfId="19" totalsRowDxfId="18" dataCellStyle="Normal 2"/>
    <tableColumn id="3" name="l'eau" dataDxfId="17" totalsRowDxfId="16" dataCellStyle="Normal 2"/>
    <tableColumn id="11" name="chauffage" totalsRowDxfId="15"/>
    <tableColumn id="7" name="frais annexes" dataDxfId="14" totalsRowDxfId="13" dataCellStyle="Normal 2"/>
    <tableColumn id="4" name="électricité" dataDxfId="12" totalsRowDxfId="11" dataCellStyle="Normal 2"/>
    <tableColumn id="8" name="gaz" dataDxfId="10" totalsRowDxfId="9" dataCellStyle="Normal 2"/>
    <tableColumn id="5" name="radio/tv" dataDxfId="8" totalsRowDxfId="7" dataCellStyle="Normal 2"/>
    <tableColumn id="9" name="téléphone" dataDxfId="6" totalsRowDxfId="5" dataCellStyle="Normal 2"/>
    <tableColumn id="10" name="internet" dataDxfId="4" totalsRowDxfId="3" dataCellStyle="Normal 2"/>
    <tableColumn id="12" name="Column2" totalsRowDxfId="2"/>
    <tableColumn id="6" name="Column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4" sqref="B14"/>
    </sheetView>
  </sheetViews>
  <sheetFormatPr defaultColWidth="9.140625" defaultRowHeight="12.75" x14ac:dyDescent="0.2"/>
  <cols>
    <col min="1" max="1" width="27.85546875" style="19" customWidth="1"/>
    <col min="2" max="11" width="13.42578125" style="19" customWidth="1"/>
    <col min="12" max="12" width="9.140625" style="19"/>
    <col min="13" max="13" width="20.85546875" style="19" bestFit="1" customWidth="1"/>
    <col min="14" max="14" width="29.7109375" style="19" bestFit="1" customWidth="1"/>
    <col min="15" max="16384" width="9.140625" style="19"/>
  </cols>
  <sheetData>
    <row r="1" spans="1:11" s="10" customFormat="1" ht="38.25" x14ac:dyDescent="0.2">
      <c r="A1" s="7" t="s">
        <v>11</v>
      </c>
      <c r="B1" s="8" t="s">
        <v>12</v>
      </c>
      <c r="C1" s="9" t="s">
        <v>13</v>
      </c>
      <c r="D1" s="8" t="s">
        <v>12</v>
      </c>
      <c r="E1" s="9" t="s">
        <v>13</v>
      </c>
      <c r="F1" s="8" t="s">
        <v>12</v>
      </c>
      <c r="G1" s="9" t="s">
        <v>13</v>
      </c>
      <c r="H1" s="8" t="s">
        <v>12</v>
      </c>
      <c r="I1" s="9" t="s">
        <v>13</v>
      </c>
      <c r="J1" s="8" t="s">
        <v>12</v>
      </c>
      <c r="K1" s="9" t="s">
        <v>13</v>
      </c>
    </row>
    <row r="2" spans="1:11" x14ac:dyDescent="0.2">
      <c r="A2" s="11">
        <v>1</v>
      </c>
      <c r="B2" s="12">
        <v>1</v>
      </c>
      <c r="C2" s="13">
        <v>1</v>
      </c>
      <c r="D2" s="14"/>
      <c r="E2" s="15"/>
      <c r="F2" s="16"/>
      <c r="G2" s="15"/>
      <c r="H2" s="17"/>
      <c r="I2" s="15"/>
      <c r="J2" s="18"/>
      <c r="K2" s="15"/>
    </row>
    <row r="3" spans="1:11" x14ac:dyDescent="0.2">
      <c r="A3" s="11">
        <v>2</v>
      </c>
      <c r="B3" s="12">
        <v>1</v>
      </c>
      <c r="C3" s="13">
        <v>0.76500000000000001</v>
      </c>
      <c r="D3" s="14">
        <v>2</v>
      </c>
      <c r="E3" s="20">
        <f>D3*C3</f>
        <v>1.53</v>
      </c>
      <c r="F3" s="16"/>
      <c r="G3" s="15"/>
      <c r="H3" s="17"/>
      <c r="I3" s="15"/>
      <c r="J3" s="18"/>
      <c r="K3" s="15"/>
    </row>
    <row r="4" spans="1:11" x14ac:dyDescent="0.2">
      <c r="A4" s="11">
        <v>3</v>
      </c>
      <c r="B4" s="12">
        <v>1</v>
      </c>
      <c r="C4" s="13">
        <v>0.62</v>
      </c>
      <c r="D4" s="14">
        <v>2</v>
      </c>
      <c r="E4" s="20">
        <f>D4*C4</f>
        <v>1.24</v>
      </c>
      <c r="F4" s="16">
        <v>3</v>
      </c>
      <c r="G4" s="21">
        <f>F4*C4</f>
        <v>1.8599999999999999</v>
      </c>
      <c r="H4" s="17"/>
      <c r="I4" s="15"/>
      <c r="J4" s="18"/>
      <c r="K4" s="15"/>
    </row>
    <row r="5" spans="1:11" x14ac:dyDescent="0.2">
      <c r="A5" s="11">
        <v>4</v>
      </c>
      <c r="B5" s="12">
        <v>1</v>
      </c>
      <c r="C5" s="13">
        <v>0.53500000000000003</v>
      </c>
      <c r="D5" s="14">
        <v>2</v>
      </c>
      <c r="E5" s="20">
        <f>D5*C5</f>
        <v>1.07</v>
      </c>
      <c r="F5" s="16">
        <v>3</v>
      </c>
      <c r="G5" s="21">
        <f>F5*C5</f>
        <v>1.605</v>
      </c>
      <c r="H5" s="17">
        <v>4</v>
      </c>
      <c r="I5" s="22">
        <f>H5*C5</f>
        <v>2.14</v>
      </c>
      <c r="J5" s="18"/>
      <c r="K5" s="15"/>
    </row>
    <row r="6" spans="1:11" x14ac:dyDescent="0.2">
      <c r="A6" s="23">
        <v>5</v>
      </c>
      <c r="B6" s="24">
        <v>1</v>
      </c>
      <c r="C6" s="25">
        <v>0.48399999999999999</v>
      </c>
      <c r="D6" s="26">
        <v>2</v>
      </c>
      <c r="E6" s="27">
        <f>D6*C6</f>
        <v>0.96799999999999997</v>
      </c>
      <c r="F6" s="28">
        <v>3</v>
      </c>
      <c r="G6" s="29">
        <f>F6*C6</f>
        <v>1.452</v>
      </c>
      <c r="H6" s="30">
        <v>4</v>
      </c>
      <c r="I6" s="31">
        <f>H6*C6</f>
        <v>1.9359999999999999</v>
      </c>
      <c r="J6" s="32">
        <v>5</v>
      </c>
      <c r="K6" s="33">
        <f>J6*C6</f>
        <v>2.42</v>
      </c>
    </row>
    <row r="9" spans="1:11" x14ac:dyDescent="0.2">
      <c r="A9" s="34" t="s">
        <v>0</v>
      </c>
      <c r="B9" s="19" t="s">
        <v>18</v>
      </c>
      <c r="C9" s="19" t="s">
        <v>16</v>
      </c>
      <c r="D9" s="19" t="s">
        <v>17</v>
      </c>
      <c r="E9" s="19" t="s">
        <v>19</v>
      </c>
    </row>
    <row r="10" spans="1:11" x14ac:dyDescent="0.2">
      <c r="A10" s="34" t="s">
        <v>21</v>
      </c>
    </row>
    <row r="11" spans="1:11" x14ac:dyDescent="0.2">
      <c r="A11" s="34" t="s">
        <v>22</v>
      </c>
      <c r="B11" s="35" t="s">
        <v>25</v>
      </c>
    </row>
    <row r="12" spans="1:11" x14ac:dyDescent="0.2">
      <c r="A12" s="34" t="s">
        <v>23</v>
      </c>
      <c r="B12" s="36" t="s">
        <v>77</v>
      </c>
      <c r="C12" s="37"/>
      <c r="E12" s="38" t="s">
        <v>20</v>
      </c>
    </row>
    <row r="13" spans="1:11" x14ac:dyDescent="0.2">
      <c r="A13" s="34" t="s">
        <v>24</v>
      </c>
      <c r="B13" s="36" t="s">
        <v>77</v>
      </c>
      <c r="C13" s="37"/>
      <c r="E13" s="38" t="s">
        <v>20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tabSelected="1" view="pageLayout" zoomScale="115" zoomScaleNormal="130" zoomScalePageLayoutView="115" workbookViewId="0">
      <selection activeCell="J8" sqref="J8:M8"/>
    </sheetView>
  </sheetViews>
  <sheetFormatPr defaultColWidth="9.140625" defaultRowHeight="12.75" x14ac:dyDescent="0.2"/>
  <cols>
    <col min="1" max="1" width="1.42578125" customWidth="1"/>
    <col min="2" max="2" width="5.28515625" style="2" customWidth="1"/>
    <col min="3" max="3" width="6.5703125" style="2" customWidth="1"/>
    <col min="4" max="4" width="4" style="2" customWidth="1"/>
    <col min="5" max="5" width="9.85546875" style="2" customWidth="1"/>
    <col min="6" max="6" width="4.42578125" style="2" customWidth="1"/>
    <col min="7" max="7" width="6.85546875" style="2" customWidth="1"/>
    <col min="8" max="8" width="4.28515625" style="2" customWidth="1"/>
    <col min="9" max="9" width="3.7109375" style="2" customWidth="1"/>
    <col min="10" max="10" width="4.5703125" style="2" customWidth="1"/>
    <col min="11" max="11" width="7.42578125" style="2" customWidth="1"/>
    <col min="12" max="12" width="6.85546875" style="2" customWidth="1"/>
    <col min="13" max="13" width="3.7109375" style="2" customWidth="1"/>
    <col min="14" max="14" width="9.5703125" style="2" customWidth="1"/>
    <col min="15" max="15" width="3.7109375" style="2" customWidth="1"/>
    <col min="16" max="16" width="9.28515625" style="2" customWidth="1"/>
    <col min="17" max="17" width="0.42578125" style="2" customWidth="1"/>
    <col min="18" max="18" width="9.85546875" style="2" customWidth="1"/>
    <col min="19" max="19" width="1.42578125" style="2" customWidth="1"/>
    <col min="20" max="16384" width="9.140625" style="2"/>
  </cols>
  <sheetData>
    <row r="1" spans="1:19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2" t="s">
        <v>71</v>
      </c>
      <c r="N1" s="5"/>
      <c r="O1" s="5"/>
      <c r="P1" s="6"/>
    </row>
    <row r="2" spans="1:19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3" t="s">
        <v>72</v>
      </c>
      <c r="N2" s="5"/>
      <c r="O2" s="5"/>
      <c r="P2" s="6"/>
    </row>
    <row r="3" spans="1:1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8" t="s">
        <v>95</v>
      </c>
      <c r="N3" s="5"/>
      <c r="O3" s="5"/>
      <c r="P3" s="6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s="60" customForma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9" s="60" customFormat="1" ht="15" x14ac:dyDescent="0.2">
      <c r="A7" s="176" t="s">
        <v>81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s="60" customFormat="1" ht="15" x14ac:dyDescent="0.2">
      <c r="A8" s="116"/>
      <c r="B8" s="116"/>
      <c r="C8" s="116"/>
      <c r="D8" s="116"/>
      <c r="E8" s="116"/>
      <c r="F8" s="116"/>
      <c r="I8" s="1" t="s">
        <v>93</v>
      </c>
      <c r="J8" s="180" t="s">
        <v>21</v>
      </c>
      <c r="K8" s="180"/>
      <c r="L8" s="180"/>
      <c r="M8" s="180"/>
    </row>
    <row r="9" spans="1:19" s="60" customFormat="1" x14ac:dyDescent="0.2">
      <c r="A9" s="61"/>
      <c r="B9" s="61"/>
      <c r="S9" s="61"/>
    </row>
    <row r="10" spans="1:19" s="60" customFormat="1" x14ac:dyDescent="0.2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s="60" customFormat="1" ht="15" x14ac:dyDescent="0.2">
      <c r="A11" s="3"/>
      <c r="B11" s="177" t="s">
        <v>26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4"/>
    </row>
    <row r="12" spans="1:19" s="60" customFormat="1" x14ac:dyDescent="0.2">
      <c r="A12" s="3"/>
      <c r="B12" s="178" t="s">
        <v>49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</row>
    <row r="13" spans="1:19" s="60" customFormat="1" x14ac:dyDescent="0.2">
      <c r="A13" s="3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</row>
    <row r="14" spans="1:19" s="60" customFormat="1" x14ac:dyDescent="0.2">
      <c r="A14" s="3"/>
      <c r="B14" s="118" t="s">
        <v>27</v>
      </c>
      <c r="C14" s="65"/>
      <c r="D14" s="65"/>
      <c r="E14" s="65"/>
      <c r="F14" s="65"/>
      <c r="G14" s="65"/>
      <c r="H14" s="181"/>
      <c r="I14" s="181"/>
      <c r="J14" s="181"/>
      <c r="K14" s="181"/>
      <c r="L14" s="181"/>
      <c r="M14" s="181"/>
      <c r="N14" s="181"/>
      <c r="O14" s="67"/>
      <c r="P14" s="68" t="s">
        <v>46</v>
      </c>
      <c r="Q14" s="68"/>
      <c r="R14" s="69"/>
      <c r="S14" s="4"/>
    </row>
    <row r="15" spans="1:19" s="60" customFormat="1" x14ac:dyDescent="0.2">
      <c r="A15" s="3"/>
      <c r="B15" s="119" t="s">
        <v>82</v>
      </c>
      <c r="C15" s="61"/>
      <c r="D15" s="61"/>
      <c r="E15" s="61"/>
      <c r="F15" s="61"/>
      <c r="G15" s="61"/>
      <c r="H15" s="61"/>
      <c r="I15" s="61"/>
      <c r="J15" s="61"/>
      <c r="K15" s="61"/>
      <c r="L15" s="174"/>
      <c r="M15" s="174"/>
      <c r="N15" s="65"/>
      <c r="O15" s="65"/>
      <c r="P15" s="123" t="s">
        <v>47</v>
      </c>
      <c r="Q15" s="122"/>
      <c r="R15" s="70"/>
      <c r="S15" s="4"/>
    </row>
    <row r="16" spans="1:19" s="60" customFormat="1" x14ac:dyDescent="0.2">
      <c r="A16" s="3"/>
      <c r="B16" s="119" t="s">
        <v>83</v>
      </c>
      <c r="C16" s="61"/>
      <c r="D16" s="61"/>
      <c r="E16" s="61"/>
      <c r="F16" s="61"/>
      <c r="G16" s="61"/>
      <c r="H16" s="61"/>
      <c r="I16" s="61"/>
      <c r="J16" s="61"/>
      <c r="K16" s="61"/>
      <c r="L16" s="174"/>
      <c r="M16" s="174"/>
      <c r="N16" s="65"/>
      <c r="O16" s="65"/>
      <c r="P16" s="123"/>
      <c r="Q16" s="122"/>
      <c r="R16" s="70"/>
      <c r="S16" s="4"/>
    </row>
    <row r="17" spans="1:19" s="60" customFormat="1" x14ac:dyDescent="0.2">
      <c r="A17" s="3"/>
      <c r="B17" s="119" t="s">
        <v>85</v>
      </c>
      <c r="C17" s="61"/>
      <c r="D17" s="61"/>
      <c r="E17" s="61"/>
      <c r="F17" s="61"/>
      <c r="G17" s="61"/>
      <c r="H17" s="61"/>
      <c r="I17" s="61"/>
      <c r="J17" s="61"/>
      <c r="K17" s="61"/>
      <c r="L17" s="174"/>
      <c r="M17" s="174"/>
      <c r="N17" s="71"/>
      <c r="O17" s="71"/>
      <c r="P17" s="123" t="s">
        <v>47</v>
      </c>
      <c r="Q17" s="124"/>
      <c r="R17" s="72"/>
      <c r="S17" s="4"/>
    </row>
    <row r="18" spans="1:19" s="60" customFormat="1" hidden="1" x14ac:dyDescent="0.2">
      <c r="A18" s="3"/>
      <c r="B18" s="137" t="s">
        <v>84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75">
        <f>SUM(L16:M17)</f>
        <v>0</v>
      </c>
      <c r="M18" s="175"/>
      <c r="N18" s="138"/>
      <c r="O18" s="138"/>
      <c r="P18" s="138"/>
      <c r="Q18" s="138"/>
      <c r="R18" s="139"/>
      <c r="S18" s="4"/>
    </row>
    <row r="19" spans="1:19" s="60" customFormat="1" x14ac:dyDescent="0.2">
      <c r="A19" s="3"/>
      <c r="B19" s="73" t="s">
        <v>28</v>
      </c>
      <c r="C19" s="61"/>
      <c r="D19" s="61"/>
      <c r="E19" s="61"/>
      <c r="F19" s="61"/>
      <c r="G19" s="173"/>
      <c r="H19" s="173"/>
      <c r="I19" s="173"/>
      <c r="J19" s="125"/>
      <c r="K19" s="125"/>
      <c r="L19" s="73"/>
      <c r="M19" s="73"/>
      <c r="N19" s="73"/>
      <c r="O19" s="73"/>
      <c r="P19" s="115" t="s">
        <v>29</v>
      </c>
      <c r="Q19" s="67"/>
      <c r="R19" s="74"/>
      <c r="S19" s="4"/>
    </row>
    <row r="20" spans="1:19" s="60" customFormat="1" x14ac:dyDescent="0.2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</row>
    <row r="21" spans="1:19" s="60" customForma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 s="60" customForma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s="60" customFormat="1" ht="15" x14ac:dyDescent="0.2">
      <c r="A23" s="3"/>
      <c r="B23" s="79" t="s">
        <v>86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80" t="s">
        <v>30</v>
      </c>
      <c r="Q23" s="80"/>
      <c r="R23" s="80" t="s">
        <v>31</v>
      </c>
      <c r="S23" s="4"/>
    </row>
    <row r="24" spans="1:19" s="60" customFormat="1" x14ac:dyDescent="0.2">
      <c r="A24" s="3"/>
      <c r="B24" s="81" t="s">
        <v>1</v>
      </c>
      <c r="C24" s="66" t="s">
        <v>32</v>
      </c>
      <c r="D24" s="65"/>
      <c r="E24" s="65"/>
      <c r="F24" s="65"/>
      <c r="G24" s="65"/>
      <c r="H24" s="65"/>
      <c r="I24" s="65"/>
      <c r="J24" s="65"/>
      <c r="K24" s="85"/>
      <c r="L24" s="85"/>
      <c r="M24" s="85"/>
      <c r="N24" s="85"/>
      <c r="O24" s="85"/>
      <c r="P24" s="83" t="str">
        <f t="shared" ref="P24:P29" si="0">IF(ISBLANK(R24),"",$P$35)</f>
        <v/>
      </c>
      <c r="Q24" s="83"/>
      <c r="R24" s="84"/>
      <c r="S24" s="4"/>
    </row>
    <row r="25" spans="1:19" s="60" customFormat="1" x14ac:dyDescent="0.2">
      <c r="A25" s="3"/>
      <c r="B25" s="81" t="s">
        <v>1</v>
      </c>
      <c r="C25" s="66" t="s">
        <v>96</v>
      </c>
      <c r="D25" s="65"/>
      <c r="E25" s="65"/>
      <c r="F25" s="65"/>
      <c r="G25" s="65"/>
      <c r="H25" s="65"/>
      <c r="I25" s="65"/>
      <c r="J25" s="65"/>
      <c r="K25" s="85"/>
      <c r="L25" s="85"/>
      <c r="M25" s="85"/>
      <c r="N25" s="85"/>
      <c r="O25" s="85"/>
      <c r="P25" s="83" t="str">
        <f t="shared" si="0"/>
        <v/>
      </c>
      <c r="Q25" s="83"/>
      <c r="R25" s="74"/>
      <c r="S25" s="4"/>
    </row>
    <row r="26" spans="1:19" s="60" customFormat="1" x14ac:dyDescent="0.2">
      <c r="A26" s="3"/>
      <c r="B26" s="81" t="s">
        <v>1</v>
      </c>
      <c r="C26" s="66" t="s">
        <v>33</v>
      </c>
      <c r="D26" s="65"/>
      <c r="E26" s="65"/>
      <c r="F26" s="65"/>
      <c r="G26" s="65"/>
      <c r="H26" s="65"/>
      <c r="I26" s="65"/>
      <c r="J26" s="65"/>
      <c r="K26" s="85"/>
      <c r="L26" s="85"/>
      <c r="M26" s="85"/>
      <c r="N26" s="85"/>
      <c r="O26" s="85"/>
      <c r="P26" s="83" t="str">
        <f t="shared" si="0"/>
        <v/>
      </c>
      <c r="Q26" s="83"/>
      <c r="R26" s="74"/>
      <c r="S26" s="4"/>
    </row>
    <row r="27" spans="1:19" s="60" customFormat="1" x14ac:dyDescent="0.2">
      <c r="A27" s="3"/>
      <c r="B27" s="86" t="s">
        <v>2</v>
      </c>
      <c r="C27" s="66" t="s">
        <v>34</v>
      </c>
      <c r="D27" s="65"/>
      <c r="E27" s="65"/>
      <c r="F27" s="65"/>
      <c r="G27" s="65"/>
      <c r="H27" s="65"/>
      <c r="I27" s="65"/>
      <c r="J27" s="65"/>
      <c r="K27" s="85"/>
      <c r="L27" s="85"/>
      <c r="M27" s="85"/>
      <c r="N27" s="85"/>
      <c r="O27" s="85"/>
      <c r="P27" s="83" t="str">
        <f t="shared" si="0"/>
        <v/>
      </c>
      <c r="Q27" s="83"/>
      <c r="R27" s="74"/>
      <c r="S27" s="4"/>
    </row>
    <row r="28" spans="1:19" s="60" customFormat="1" x14ac:dyDescent="0.2">
      <c r="A28" s="3"/>
      <c r="B28" s="81" t="s">
        <v>3</v>
      </c>
      <c r="C28" s="66" t="s">
        <v>35</v>
      </c>
      <c r="D28" s="65"/>
      <c r="E28" s="65"/>
      <c r="F28" s="65"/>
      <c r="G28" s="65"/>
      <c r="H28" s="65"/>
      <c r="I28" s="65"/>
      <c r="J28" s="65"/>
      <c r="K28" s="85"/>
      <c r="L28" s="85"/>
      <c r="M28" s="85"/>
      <c r="N28" s="85"/>
      <c r="O28" s="85"/>
      <c r="P28" s="83" t="str">
        <f t="shared" si="0"/>
        <v/>
      </c>
      <c r="Q28" s="83"/>
      <c r="R28" s="74"/>
      <c r="S28" s="4"/>
    </row>
    <row r="29" spans="1:19" s="60" customFormat="1" x14ac:dyDescent="0.2">
      <c r="A29" s="3"/>
      <c r="B29" s="73" t="s">
        <v>36</v>
      </c>
      <c r="C29" s="61"/>
      <c r="D29" s="61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83" t="str">
        <f t="shared" si="0"/>
        <v/>
      </c>
      <c r="Q29" s="87" t="str">
        <f>IF(ISBLANK(R29),"",$P$27)</f>
        <v/>
      </c>
      <c r="R29" s="74"/>
      <c r="S29" s="4"/>
    </row>
    <row r="30" spans="1:19" s="60" customFormat="1" x14ac:dyDescent="0.2">
      <c r="A30" s="3"/>
      <c r="B30" s="73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83"/>
      <c r="Q30" s="83"/>
      <c r="R30" s="83"/>
      <c r="S30" s="4"/>
    </row>
    <row r="31" spans="1:19" s="60" customFormat="1" x14ac:dyDescent="0.2">
      <c r="A31" s="3"/>
      <c r="B31" s="73" t="s">
        <v>87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83" t="str">
        <f>IF(ISERROR(R31+0),"",$P$34)</f>
        <v/>
      </c>
      <c r="Q31" s="89"/>
      <c r="R31" s="90" t="str">
        <f>IF(SUM(R24:R29)=0,"",SUM(R24:R29))</f>
        <v/>
      </c>
      <c r="S31" s="4"/>
    </row>
    <row r="32" spans="1:19" s="60" customFormat="1" x14ac:dyDescent="0.2">
      <c r="A32" s="3"/>
      <c r="B32" s="73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83"/>
      <c r="Q32" s="83"/>
      <c r="R32" s="83"/>
      <c r="S32" s="4"/>
    </row>
    <row r="33" spans="1:20" s="60" customFormat="1" ht="15" x14ac:dyDescent="0.25">
      <c r="A33" s="3"/>
      <c r="B33" s="143" t="s">
        <v>89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83"/>
      <c r="Q33" s="83"/>
      <c r="R33" s="83"/>
      <c r="S33" s="4"/>
    </row>
    <row r="34" spans="1:20" s="60" customFormat="1" x14ac:dyDescent="0.2">
      <c r="A34" s="3"/>
      <c r="B34" s="86" t="s">
        <v>88</v>
      </c>
      <c r="C34" s="73"/>
      <c r="D34" s="65"/>
      <c r="E34" s="65"/>
      <c r="F34" s="65"/>
      <c r="H34" s="65"/>
      <c r="I34" s="65"/>
      <c r="J34" s="65"/>
      <c r="K34" s="65"/>
      <c r="L34" s="140" t="str">
        <f>IFERROR(L18/L15,"")</f>
        <v/>
      </c>
      <c r="M34" s="65"/>
      <c r="N34" s="61"/>
      <c r="O34" s="61"/>
      <c r="P34" s="91"/>
      <c r="Q34" s="141"/>
      <c r="R34" s="142" t="str">
        <f>IFERROR(ROUND(R31*L34,2),"")</f>
        <v/>
      </c>
      <c r="S34" s="4"/>
    </row>
    <row r="35" spans="1:20" s="60" customFormat="1" x14ac:dyDescent="0.2">
      <c r="A35" s="3"/>
      <c r="B35" s="86" t="s">
        <v>4</v>
      </c>
      <c r="C35" s="73" t="s">
        <v>37</v>
      </c>
      <c r="D35" s="65"/>
      <c r="E35" s="65"/>
      <c r="F35" s="126">
        <f>IFERROR(L18,"")</f>
        <v>0</v>
      </c>
      <c r="G35" s="73" t="s">
        <v>38</v>
      </c>
      <c r="I35" s="170" t="str">
        <f>IFERROR(VLOOKUP(L15,Hilfstabelle!A2:K6,3)*L18,"")</f>
        <v/>
      </c>
      <c r="J35" s="170"/>
      <c r="K35" s="93"/>
      <c r="L35" s="93"/>
      <c r="M35" s="92"/>
      <c r="N35" s="82"/>
      <c r="O35" s="82"/>
      <c r="P35" s="83" t="str">
        <f>IF(ISERROR(R35+0),"",$P$34)</f>
        <v/>
      </c>
      <c r="Q35" s="83"/>
      <c r="R35" s="94" t="str">
        <f>IFERROR(ROUND(I35*R19,2),"")</f>
        <v/>
      </c>
      <c r="S35" s="4"/>
    </row>
    <row r="36" spans="1:20" s="60" customFormat="1" x14ac:dyDescent="0.2">
      <c r="A36" s="3"/>
      <c r="B36" s="86" t="s">
        <v>5</v>
      </c>
      <c r="C36" s="66" t="s">
        <v>39</v>
      </c>
      <c r="D36" s="65"/>
      <c r="E36" s="65"/>
      <c r="F36" s="65"/>
      <c r="G36" s="65"/>
      <c r="H36" s="65"/>
      <c r="I36" s="65"/>
      <c r="J36" s="65"/>
      <c r="K36" s="85"/>
      <c r="L36" s="85"/>
      <c r="M36" s="85"/>
      <c r="N36" s="85"/>
      <c r="O36" s="85"/>
      <c r="P36" s="83" t="str">
        <f>IF(ISBLANK(R36),"",$P$34)</f>
        <v/>
      </c>
      <c r="Q36" s="83"/>
      <c r="R36" s="74"/>
      <c r="S36" s="4"/>
    </row>
    <row r="37" spans="1:20" s="60" customFormat="1" x14ac:dyDescent="0.2">
      <c r="A37" s="3"/>
      <c r="B37" s="81" t="s">
        <v>6</v>
      </c>
      <c r="C37" s="66" t="s">
        <v>40</v>
      </c>
      <c r="D37" s="65"/>
      <c r="E37" s="65"/>
      <c r="F37" s="65"/>
      <c r="G37" s="65"/>
      <c r="H37" s="65"/>
      <c r="I37" s="65"/>
      <c r="J37" s="65"/>
      <c r="K37" s="85"/>
      <c r="L37" s="85"/>
      <c r="M37" s="85"/>
      <c r="N37" s="85"/>
      <c r="O37" s="85"/>
      <c r="P37" s="83" t="str">
        <f>IF(ISBLANK(R37),"",$P$35)</f>
        <v/>
      </c>
      <c r="Q37" s="83"/>
      <c r="R37" s="74"/>
      <c r="S37" s="4"/>
    </row>
    <row r="38" spans="1:20" s="60" customFormat="1" x14ac:dyDescent="0.2">
      <c r="A38" s="3"/>
      <c r="B38" s="81" t="s">
        <v>7</v>
      </c>
      <c r="C38" s="73" t="s">
        <v>97</v>
      </c>
      <c r="D38" s="65"/>
      <c r="E38" s="65"/>
      <c r="F38" s="65"/>
      <c r="G38" s="65"/>
      <c r="H38" s="65"/>
      <c r="I38" s="65"/>
      <c r="J38" s="65"/>
      <c r="K38" s="85"/>
      <c r="L38" s="85"/>
      <c r="M38" s="85"/>
      <c r="N38" s="85"/>
      <c r="O38" s="85"/>
      <c r="P38" s="83" t="str">
        <f>IF(ISBLANK(R38),"",$P$35)</f>
        <v/>
      </c>
      <c r="Q38" s="83"/>
      <c r="R38" s="74"/>
      <c r="S38" s="4"/>
    </row>
    <row r="39" spans="1:20" s="60" customFormat="1" x14ac:dyDescent="0.2">
      <c r="A39" s="3"/>
      <c r="B39" s="73" t="s">
        <v>36</v>
      </c>
      <c r="C39" s="61"/>
      <c r="D39" s="61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83" t="str">
        <f>IF(ISBLANK(R39),"",$P$35)</f>
        <v/>
      </c>
      <c r="Q39" s="87" t="str">
        <f>IF(ISBLANK(R39),"",$P$27)</f>
        <v/>
      </c>
      <c r="R39" s="74"/>
      <c r="S39" s="4"/>
    </row>
    <row r="40" spans="1:20" s="60" customFormat="1" x14ac:dyDescent="0.2">
      <c r="A40" s="3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83" t="str">
        <f>IF(ISBLANK(R40),"",$P$35)</f>
        <v/>
      </c>
      <c r="Q40" s="87" t="str">
        <f>IF(ISBLANK(R40),"",$P$27)</f>
        <v/>
      </c>
      <c r="R40" s="88"/>
      <c r="S40" s="4"/>
    </row>
    <row r="41" spans="1:20" s="60" customFormat="1" x14ac:dyDescent="0.2">
      <c r="A41" s="3"/>
      <c r="B41" s="119" t="s">
        <v>90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3" t="str">
        <f>IF(ISERROR(R41+0),"",$P$35)</f>
        <v/>
      </c>
      <c r="Q41" s="89"/>
      <c r="R41" s="90" t="str">
        <f>IF(SUM(R34:R39)=0,"",SUM(R34:R39))</f>
        <v/>
      </c>
      <c r="S41" s="4"/>
    </row>
    <row r="42" spans="1:20" s="60" customFormat="1" x14ac:dyDescent="0.2">
      <c r="A42" s="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4"/>
    </row>
    <row r="43" spans="1:20" s="60" customFormat="1" ht="15" x14ac:dyDescent="0.2">
      <c r="A43" s="3"/>
      <c r="B43" s="98" t="s">
        <v>91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1"/>
      <c r="O43" s="61"/>
      <c r="P43" s="83"/>
      <c r="Q43" s="83"/>
      <c r="R43" s="67"/>
      <c r="S43" s="4"/>
    </row>
    <row r="44" spans="1:20" s="60" customFormat="1" x14ac:dyDescent="0.2">
      <c r="A44" s="3"/>
      <c r="B44" s="118" t="s">
        <v>43</v>
      </c>
      <c r="C44" s="61"/>
      <c r="D44" s="61"/>
      <c r="E44" s="61"/>
      <c r="F44" s="61"/>
      <c r="G44" s="61"/>
      <c r="H44" s="61"/>
      <c r="I44" s="150"/>
      <c r="J44" s="150"/>
      <c r="K44" s="150"/>
      <c r="L44" s="99"/>
      <c r="M44" s="99"/>
      <c r="N44" s="99"/>
      <c r="O44" s="99"/>
      <c r="P44" s="83" t="str">
        <f t="shared" ref="P44:P52" si="1">IF(ISBLANK(R44),"",$P$35)</f>
        <v/>
      </c>
      <c r="Q44" s="83"/>
      <c r="R44" s="84"/>
      <c r="S44" s="4"/>
      <c r="T44" s="118"/>
    </row>
    <row r="45" spans="1:20" s="60" customFormat="1" x14ac:dyDescent="0.2">
      <c r="A45" s="3"/>
      <c r="B45" s="120" t="s">
        <v>51</v>
      </c>
      <c r="C45" s="61"/>
      <c r="D45" s="61"/>
      <c r="E45" s="61"/>
      <c r="F45" s="61"/>
      <c r="G45" s="61"/>
      <c r="H45" s="61"/>
      <c r="I45" s="150"/>
      <c r="J45" s="150"/>
      <c r="K45" s="150"/>
      <c r="L45" s="99"/>
      <c r="M45" s="99"/>
      <c r="N45" s="99"/>
      <c r="O45" s="99"/>
      <c r="P45" s="83" t="str">
        <f t="shared" si="1"/>
        <v/>
      </c>
      <c r="Q45" s="83"/>
      <c r="R45" s="74"/>
      <c r="S45" s="4"/>
      <c r="T45" s="120"/>
    </row>
    <row r="46" spans="1:20" s="60" customFormat="1" x14ac:dyDescent="0.2">
      <c r="A46" s="3"/>
      <c r="B46" s="119" t="s">
        <v>78</v>
      </c>
      <c r="C46" s="61"/>
      <c r="D46" s="61"/>
      <c r="E46" s="61"/>
      <c r="F46" s="61"/>
      <c r="G46" s="61"/>
      <c r="H46" s="61"/>
      <c r="I46" s="99"/>
      <c r="J46" s="99"/>
      <c r="K46" s="99"/>
      <c r="L46" s="151"/>
      <c r="M46" s="151"/>
      <c r="N46" s="151"/>
      <c r="O46" s="151"/>
      <c r="P46" s="83" t="str">
        <f t="shared" si="1"/>
        <v/>
      </c>
      <c r="Q46" s="83"/>
      <c r="R46" s="74"/>
      <c r="S46" s="4"/>
      <c r="T46" s="119"/>
    </row>
    <row r="47" spans="1:20" s="60" customFormat="1" x14ac:dyDescent="0.2">
      <c r="A47" s="3"/>
      <c r="B47" s="119" t="s">
        <v>52</v>
      </c>
      <c r="C47" s="61"/>
      <c r="D47" s="61"/>
      <c r="E47" s="61"/>
      <c r="F47" s="61"/>
      <c r="G47" s="61"/>
      <c r="H47" s="61"/>
      <c r="I47" s="151"/>
      <c r="J47" s="151"/>
      <c r="K47" s="151"/>
      <c r="L47" s="151"/>
      <c r="M47" s="151"/>
      <c r="N47" s="151"/>
      <c r="O47" s="151"/>
      <c r="P47" s="83" t="str">
        <f t="shared" si="1"/>
        <v/>
      </c>
      <c r="Q47" s="83"/>
      <c r="R47" s="74"/>
      <c r="S47" s="4"/>
      <c r="T47" s="119"/>
    </row>
    <row r="48" spans="1:20" s="60" customFormat="1" x14ac:dyDescent="0.2">
      <c r="A48" s="3"/>
      <c r="B48" s="119" t="s">
        <v>98</v>
      </c>
      <c r="C48" s="61"/>
      <c r="D48" s="61"/>
      <c r="E48" s="61"/>
      <c r="F48" s="61"/>
      <c r="G48" s="61"/>
      <c r="H48" s="61"/>
      <c r="I48" s="150"/>
      <c r="J48" s="150"/>
      <c r="K48" s="151"/>
      <c r="L48" s="151"/>
      <c r="M48" s="151"/>
      <c r="N48" s="151"/>
      <c r="O48" s="151"/>
      <c r="P48" s="83" t="str">
        <f t="shared" si="1"/>
        <v/>
      </c>
      <c r="Q48" s="83"/>
      <c r="R48" s="74"/>
      <c r="S48" s="4"/>
      <c r="T48" s="119"/>
    </row>
    <row r="49" spans="1:20" s="60" customFormat="1" x14ac:dyDescent="0.2">
      <c r="A49" s="3"/>
      <c r="B49" s="120" t="s">
        <v>53</v>
      </c>
      <c r="C49" s="61"/>
      <c r="D49" s="61"/>
      <c r="E49" s="61"/>
      <c r="F49" s="61"/>
      <c r="G49" s="61"/>
      <c r="H49" s="61"/>
      <c r="I49" s="150"/>
      <c r="J49" s="150"/>
      <c r="K49" s="99"/>
      <c r="L49" s="99"/>
      <c r="M49" s="99"/>
      <c r="N49" s="99"/>
      <c r="O49" s="99"/>
      <c r="P49" s="83" t="str">
        <f t="shared" si="1"/>
        <v/>
      </c>
      <c r="Q49" s="83"/>
      <c r="R49" s="74"/>
      <c r="S49" s="4"/>
      <c r="T49" s="120"/>
    </row>
    <row r="50" spans="1:20" s="60" customFormat="1" x14ac:dyDescent="0.2">
      <c r="A50" s="3"/>
      <c r="B50" s="118" t="s">
        <v>99</v>
      </c>
      <c r="C50" s="61"/>
      <c r="D50" s="61"/>
      <c r="E50" s="61"/>
      <c r="F50" s="61"/>
      <c r="G50" s="61"/>
      <c r="H50" s="61"/>
      <c r="I50" s="150"/>
      <c r="J50" s="150"/>
      <c r="K50" s="151"/>
      <c r="L50" s="151"/>
      <c r="M50" s="151"/>
      <c r="N50" s="151"/>
      <c r="O50" s="151"/>
      <c r="P50" s="83" t="str">
        <f t="shared" si="1"/>
        <v/>
      </c>
      <c r="Q50" s="87"/>
      <c r="R50" s="100"/>
      <c r="S50" s="4"/>
      <c r="T50" s="118"/>
    </row>
    <row r="51" spans="1:20" s="60" customFormat="1" x14ac:dyDescent="0.2">
      <c r="A51" s="3"/>
      <c r="B51" s="119" t="s">
        <v>54</v>
      </c>
      <c r="C51" s="61"/>
      <c r="D51" s="61"/>
      <c r="E51" s="61"/>
      <c r="F51" s="61"/>
      <c r="G51" s="61"/>
      <c r="H51" s="61"/>
      <c r="I51" s="150"/>
      <c r="J51" s="150"/>
      <c r="K51" s="151"/>
      <c r="L51" s="151"/>
      <c r="M51" s="151"/>
      <c r="N51" s="151"/>
      <c r="O51" s="151"/>
      <c r="P51" s="83" t="str">
        <f t="shared" si="1"/>
        <v/>
      </c>
      <c r="Q51" s="101"/>
      <c r="R51" s="100"/>
      <c r="S51" s="4"/>
      <c r="T51" s="119"/>
    </row>
    <row r="52" spans="1:20" s="60" customFormat="1" x14ac:dyDescent="0.2">
      <c r="A52" s="3"/>
      <c r="B52" s="119" t="s">
        <v>100</v>
      </c>
      <c r="C52" s="61"/>
      <c r="D52" s="61"/>
      <c r="E52" s="61"/>
      <c r="F52" s="61"/>
      <c r="G52" s="61"/>
      <c r="H52" s="61"/>
      <c r="I52" s="150"/>
      <c r="J52" s="150"/>
      <c r="K52" s="99"/>
      <c r="L52" s="99"/>
      <c r="M52" s="99"/>
      <c r="N52" s="99"/>
      <c r="O52" s="99"/>
      <c r="P52" s="83" t="str">
        <f t="shared" si="1"/>
        <v/>
      </c>
      <c r="Q52" s="83"/>
      <c r="R52" s="84"/>
      <c r="S52" s="4"/>
      <c r="T52" s="119"/>
    </row>
    <row r="53" spans="1:20" s="60" customFormat="1" x14ac:dyDescent="0.2">
      <c r="A53" s="3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1"/>
      <c r="O53" s="61"/>
      <c r="P53" s="83"/>
      <c r="Q53" s="83"/>
      <c r="R53" s="102"/>
      <c r="S53" s="4"/>
    </row>
    <row r="54" spans="1:20" s="60" customFormat="1" x14ac:dyDescent="0.2">
      <c r="A54" s="3"/>
      <c r="B54" s="121" t="s">
        <v>92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83" t="str">
        <f>IF(ISERROR(R54+0),"",P35)</f>
        <v/>
      </c>
      <c r="Q54" s="83"/>
      <c r="R54" s="97" t="str">
        <f>IF(SUM(R44:R52)=0,"",SUM(R44:R52))</f>
        <v/>
      </c>
      <c r="S54" s="4"/>
    </row>
    <row r="55" spans="1:20" s="60" customFormat="1" ht="12.6" customHeight="1" thickBot="1" x14ac:dyDescent="0.25">
      <c r="A55" s="3"/>
      <c r="B55" s="12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83"/>
      <c r="Q55" s="83"/>
      <c r="S55" s="4"/>
    </row>
    <row r="56" spans="1:20" s="60" customFormat="1" ht="12.6" hidden="1" customHeight="1" thickBot="1" x14ac:dyDescent="0.25">
      <c r="A56" s="3"/>
      <c r="B56" s="147" t="s">
        <v>94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5"/>
      <c r="Q56" s="145"/>
      <c r="R56" s="146" t="str">
        <f>IF(ISERROR(SUM(R41-R54)),R41,SUM(R41-R54))</f>
        <v/>
      </c>
      <c r="S56" s="4"/>
    </row>
    <row r="57" spans="1:20" s="60" customFormat="1" ht="13.5" thickBot="1" x14ac:dyDescent="0.25">
      <c r="A57" s="3"/>
      <c r="B57" s="136" t="s">
        <v>79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83" t="str">
        <f>IF(ISERROR(R57+0),"",$P$35)</f>
        <v/>
      </c>
      <c r="Q57" s="83"/>
      <c r="R57" s="105" t="str">
        <f>IF(ISERROR(R56*L16/L18),"",(R56/L18*L16))</f>
        <v/>
      </c>
      <c r="S57" s="4"/>
    </row>
    <row r="58" spans="1:20" s="60" customFormat="1" ht="18.75" customHeight="1" x14ac:dyDescent="0.2">
      <c r="A58" s="3"/>
      <c r="B58" s="13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3"/>
      <c r="Q58" s="83"/>
      <c r="R58" s="135"/>
      <c r="S58" s="4"/>
    </row>
    <row r="59" spans="1:20" s="60" customFormat="1" x14ac:dyDescent="0.2">
      <c r="A59" s="3"/>
      <c r="B59" s="136" t="s">
        <v>80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83"/>
      <c r="Q59" s="83"/>
      <c r="R59" s="135"/>
      <c r="S59" s="4"/>
    </row>
    <row r="60" spans="1:20" s="60" customFormat="1" x14ac:dyDescent="0.2">
      <c r="A60" s="3"/>
      <c r="B60" s="81" t="s">
        <v>8</v>
      </c>
      <c r="C60" s="73" t="s">
        <v>41</v>
      </c>
      <c r="D60" s="65"/>
      <c r="E60" s="65"/>
      <c r="F60" s="65"/>
      <c r="G60" s="65"/>
      <c r="H60" s="61"/>
      <c r="I60" s="61"/>
      <c r="J60" s="61"/>
      <c r="K60" s="95"/>
      <c r="L60" s="95"/>
      <c r="M60" s="95"/>
      <c r="N60" s="95"/>
      <c r="O60" s="95"/>
      <c r="P60" s="83" t="str">
        <f>IF(ISBLANK(R60),"",$P$35)</f>
        <v/>
      </c>
      <c r="Q60" s="83"/>
      <c r="R60" s="84"/>
      <c r="S60" s="4"/>
    </row>
    <row r="61" spans="1:20" s="60" customFormat="1" x14ac:dyDescent="0.2">
      <c r="A61" s="3"/>
      <c r="B61" s="81" t="s">
        <v>9</v>
      </c>
      <c r="C61" s="66" t="s">
        <v>42</v>
      </c>
      <c r="D61" s="65"/>
      <c r="E61" s="65"/>
      <c r="F61" s="65"/>
      <c r="G61" s="65"/>
      <c r="H61" s="61"/>
      <c r="I61" s="61"/>
      <c r="J61" s="61"/>
      <c r="K61" s="96"/>
      <c r="L61" s="96"/>
      <c r="M61" s="96"/>
      <c r="N61" s="96"/>
      <c r="O61" s="96"/>
      <c r="P61" s="83" t="str">
        <f>IF(ISBLANK(R61),"",$P$35)</f>
        <v/>
      </c>
      <c r="Q61" s="83"/>
      <c r="R61" s="74"/>
      <c r="S61" s="4"/>
    </row>
    <row r="62" spans="1:20" s="60" customFormat="1" x14ac:dyDescent="0.2">
      <c r="A62" s="3"/>
      <c r="B62" s="81" t="s">
        <v>10</v>
      </c>
      <c r="C62" s="73" t="s">
        <v>48</v>
      </c>
      <c r="D62" s="65"/>
      <c r="E62" s="65"/>
      <c r="F62" s="65"/>
      <c r="G62" s="65"/>
      <c r="H62" s="65"/>
      <c r="I62" s="65"/>
      <c r="J62" s="65"/>
      <c r="K62" s="85"/>
      <c r="L62" s="85"/>
      <c r="M62" s="85"/>
      <c r="N62" s="85"/>
      <c r="O62" s="85"/>
      <c r="P62" s="83" t="str">
        <f>IF(ISBLANK(R62),"",$P$35)</f>
        <v/>
      </c>
      <c r="Q62" s="83"/>
      <c r="R62" s="74"/>
      <c r="S62" s="4"/>
    </row>
    <row r="63" spans="1:20" s="60" customFormat="1" ht="13.5" thickBot="1" x14ac:dyDescent="0.25">
      <c r="A63" s="3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1"/>
      <c r="O63" s="61"/>
      <c r="P63" s="83"/>
      <c r="Q63" s="83"/>
      <c r="R63" s="103"/>
      <c r="S63" s="4"/>
      <c r="T63" s="119"/>
    </row>
    <row r="64" spans="1:20" s="60" customFormat="1" ht="15.75" thickBot="1" x14ac:dyDescent="0.25">
      <c r="A64" s="3"/>
      <c r="B64" s="98" t="s">
        <v>44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1"/>
      <c r="O64" s="61"/>
      <c r="P64" s="83" t="str">
        <f>IF(ISERROR(R64+0),"",$P$35)</f>
        <v/>
      </c>
      <c r="Q64" s="83"/>
      <c r="R64" s="105" t="str">
        <f>IF(ISERROR(R57+R60+R61+R62),"",(R57+R60+R61+R62))</f>
        <v/>
      </c>
      <c r="S64" s="4"/>
    </row>
    <row r="65" spans="1:19" s="60" customFormat="1" x14ac:dyDescent="0.2">
      <c r="A65" s="75"/>
      <c r="B65" s="10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107"/>
      <c r="O65" s="107"/>
      <c r="P65" s="108"/>
      <c r="Q65" s="108"/>
      <c r="R65" s="109"/>
      <c r="S65" s="77"/>
    </row>
    <row r="66" spans="1:19" s="60" customFormat="1" x14ac:dyDescent="0.2">
      <c r="A66" s="61"/>
      <c r="B66" s="10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1"/>
      <c r="O66" s="61"/>
      <c r="P66" s="67"/>
      <c r="Q66" s="67"/>
      <c r="R66" s="110"/>
      <c r="S66" s="61"/>
    </row>
    <row r="67" spans="1:19" s="60" customFormat="1" x14ac:dyDescent="0.2">
      <c r="A67" s="61"/>
      <c r="B67" s="119" t="s">
        <v>45</v>
      </c>
      <c r="C67" s="65"/>
      <c r="D67" s="171"/>
      <c r="E67" s="171"/>
      <c r="F67" s="171"/>
      <c r="G67" s="171"/>
      <c r="H67" s="171"/>
      <c r="I67" s="127"/>
      <c r="K67" s="114" t="e">
        <f>VLOOKUP(J8,Hilfstabelle!A11:B13,2,0)</f>
        <v>#N/A</v>
      </c>
      <c r="L67" s="114"/>
      <c r="M67" s="114"/>
      <c r="N67" s="172"/>
      <c r="O67" s="172"/>
      <c r="P67" s="172"/>
      <c r="Q67" s="172"/>
      <c r="R67" s="172"/>
      <c r="S67" s="61"/>
    </row>
    <row r="68" spans="1:19" s="60" customFormat="1" x14ac:dyDescent="0.2">
      <c r="A68" s="61"/>
      <c r="B68" s="65"/>
      <c r="C68" s="65"/>
      <c r="D68" s="65"/>
      <c r="E68" s="65"/>
      <c r="F68" s="65"/>
      <c r="G68" s="111"/>
      <c r="H68" s="111"/>
      <c r="I68" s="111"/>
      <c r="J68" s="111"/>
      <c r="K68" s="111"/>
      <c r="L68" s="65"/>
      <c r="M68" s="65"/>
      <c r="N68" s="65"/>
      <c r="O68" s="65"/>
      <c r="S68" s="61"/>
    </row>
    <row r="69" spans="1:19" s="60" customFormat="1" x14ac:dyDescent="0.2">
      <c r="A69" s="61"/>
      <c r="B69" s="65"/>
      <c r="C69" s="65"/>
      <c r="D69" s="65"/>
      <c r="E69" s="65"/>
      <c r="F69" s="65"/>
      <c r="G69" s="111"/>
      <c r="H69" s="111"/>
      <c r="I69" s="111"/>
      <c r="J69" s="111"/>
      <c r="K69" s="112" t="e">
        <f>IF(K67="signature :","",Hilfstabelle!E12)</f>
        <v>#N/A</v>
      </c>
      <c r="L69" s="65"/>
      <c r="M69" s="65"/>
      <c r="N69" s="65"/>
      <c r="O69" s="65"/>
      <c r="S69" s="61"/>
    </row>
    <row r="70" spans="1:19" s="60" customFormat="1" x14ac:dyDescent="0.2">
      <c r="A70" s="61"/>
      <c r="B70" s="61"/>
      <c r="C70" s="61"/>
      <c r="D70" s="61"/>
      <c r="E70" s="61"/>
      <c r="F70" s="61"/>
      <c r="G70" s="113"/>
      <c r="H70" s="113"/>
      <c r="I70" s="113"/>
      <c r="J70" s="113"/>
      <c r="K70" s="113"/>
      <c r="L70" s="113"/>
      <c r="M70" s="113"/>
      <c r="N70" s="61"/>
      <c r="O70" s="61"/>
      <c r="P70" s="61"/>
      <c r="Q70" s="61"/>
      <c r="R70" s="61"/>
      <c r="S70" s="61"/>
    </row>
    <row r="71" spans="1:19" s="60" customFormat="1" ht="25.5" customHeight="1" x14ac:dyDescent="0.2">
      <c r="A71" s="61"/>
      <c r="B71" s="169" t="s">
        <v>50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61"/>
    </row>
    <row r="72" spans="1:19" x14ac:dyDescent="0.2">
      <c r="A72" s="2"/>
    </row>
    <row r="73" spans="1:19" x14ac:dyDescent="0.2">
      <c r="A73" s="2"/>
    </row>
    <row r="74" spans="1:19" x14ac:dyDescent="0.2">
      <c r="A74" s="2"/>
    </row>
    <row r="75" spans="1:19" x14ac:dyDescent="0.2">
      <c r="A75" s="2"/>
    </row>
    <row r="76" spans="1:19" x14ac:dyDescent="0.2">
      <c r="A76" s="2"/>
    </row>
    <row r="77" spans="1:19" x14ac:dyDescent="0.2">
      <c r="A77" s="2"/>
    </row>
    <row r="78" spans="1:19" x14ac:dyDescent="0.2">
      <c r="A78" s="2"/>
    </row>
    <row r="79" spans="1:19" x14ac:dyDescent="0.2">
      <c r="A79" s="2"/>
    </row>
    <row r="80" spans="1:19" x14ac:dyDescent="0.2">
      <c r="A80" s="2"/>
    </row>
    <row r="81" spans="1:1" x14ac:dyDescent="0.2">
      <c r="A81" s="2"/>
    </row>
  </sheetData>
  <sheetProtection sheet="1" objects="1" scenarios="1"/>
  <mergeCells count="14">
    <mergeCell ref="L17:M17"/>
    <mergeCell ref="L18:M18"/>
    <mergeCell ref="A7:S7"/>
    <mergeCell ref="B11:R11"/>
    <mergeCell ref="B12:S12"/>
    <mergeCell ref="J8:M8"/>
    <mergeCell ref="H14:N14"/>
    <mergeCell ref="L15:M15"/>
    <mergeCell ref="L16:M16"/>
    <mergeCell ref="B71:R71"/>
    <mergeCell ref="I35:J35"/>
    <mergeCell ref="D67:H67"/>
    <mergeCell ref="N67:R67"/>
    <mergeCell ref="G19:I19"/>
  </mergeCells>
  <phoneticPr fontId="0" type="noConversion"/>
  <conditionalFormatting sqref="A67:D67 A71:B71 S71 I35 A35:G35 A19:G19 A18:J18 S67:S69 A7:S7 A70:S70 A68:O69 A8:F8 I8:J8 J67:N67 A44:A52 A9:S13 A14:H14 O14:S14 C44:S52 A15:A17 C15:J17 L19:S19 K15:L18 N15:S18 A36:S38 A20:S30 A32:S32 A34:F34 H34:L34 N35:O35 Q35:S35 A40:S40 A33 C33:S33 A42:S43 A41 C41:S41 A53:S54 A55:Q55 S55 A56:S66">
    <cfRule type="expression" dxfId="29" priority="7">
      <formula>CELL("protect",A7)=0</formula>
    </cfRule>
  </conditionalFormatting>
  <conditionalFormatting sqref="A31:O31 Q31:S31">
    <cfRule type="expression" dxfId="28" priority="6">
      <formula>CELL("protect",A31)=0</formula>
    </cfRule>
  </conditionalFormatting>
  <conditionalFormatting sqref="P31">
    <cfRule type="expression" dxfId="27" priority="5">
      <formula>CELL("protect",P31)=0</formula>
    </cfRule>
  </conditionalFormatting>
  <conditionalFormatting sqref="M34:S34">
    <cfRule type="expression" dxfId="26" priority="4">
      <formula>CELL("protect",M34)=0</formula>
    </cfRule>
  </conditionalFormatting>
  <conditionalFormatting sqref="P35">
    <cfRule type="expression" dxfId="25" priority="2">
      <formula>CELL("protect",P35)=0</formula>
    </cfRule>
  </conditionalFormatting>
  <conditionalFormatting sqref="A39:S39">
    <cfRule type="expression" dxfId="24" priority="1">
      <formula>CELL("protect",A39)=0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74" orientation="portrait" blackAndWhite="1" r:id="rId1"/>
  <headerFooter alignWithMargins="0">
    <oddFooter>&amp;L&amp;8Formulaire AS 14&amp;C&amp;8domaine aide sociale&amp;R&amp;8&amp;P/&amp;N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Layout"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7109375" style="40" customWidth="1"/>
    <col min="2" max="4" width="13.7109375" style="40" customWidth="1"/>
    <col min="5" max="5" width="17.85546875" style="40" customWidth="1"/>
    <col min="6" max="7" width="13.7109375" style="40" customWidth="1"/>
    <col min="8" max="8" width="13.7109375" style="19" customWidth="1"/>
    <col min="9" max="13" width="13.7109375" style="40" customWidth="1"/>
    <col min="14" max="16384" width="9.140625" style="40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42" customFormat="1" ht="15.75" x14ac:dyDescent="0.25">
      <c r="A2" s="134" t="s">
        <v>73</v>
      </c>
      <c r="B2" s="41"/>
      <c r="C2" s="41"/>
      <c r="D2" s="41"/>
      <c r="E2" s="41">
        <f>'AS 14'!H14</f>
        <v>0</v>
      </c>
      <c r="G2" s="129"/>
      <c r="H2" s="117"/>
      <c r="I2" s="41">
        <f>'AS 14'!G19</f>
        <v>0</v>
      </c>
      <c r="J2" s="41"/>
      <c r="K2" s="41"/>
      <c r="L2" s="41"/>
      <c r="M2" s="41"/>
      <c r="N2" s="41"/>
      <c r="O2" s="41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45" customFormat="1" ht="15" customHeight="1" x14ac:dyDescent="0.2">
      <c r="A4" s="43" t="s">
        <v>55</v>
      </c>
      <c r="B4" s="43" t="s">
        <v>56</v>
      </c>
      <c r="C4" s="43" t="s">
        <v>57</v>
      </c>
      <c r="D4" s="43" t="s">
        <v>58</v>
      </c>
      <c r="E4" s="43" t="s">
        <v>59</v>
      </c>
      <c r="F4" s="43" t="s">
        <v>61</v>
      </c>
      <c r="G4" s="43" t="s">
        <v>60</v>
      </c>
      <c r="H4" s="43" t="s">
        <v>62</v>
      </c>
      <c r="I4" s="43" t="s">
        <v>64</v>
      </c>
      <c r="J4" s="43" t="s">
        <v>63</v>
      </c>
      <c r="K4" s="43" t="s">
        <v>14</v>
      </c>
      <c r="L4" s="43" t="s">
        <v>15</v>
      </c>
      <c r="M4" s="44"/>
      <c r="N4" s="44"/>
      <c r="O4" s="44"/>
    </row>
    <row r="5" spans="1:15" s="45" customFormat="1" ht="15" customHeight="1" x14ac:dyDescent="0.2">
      <c r="A5" s="131">
        <v>44197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</row>
    <row r="6" spans="1:15" s="45" customFormat="1" ht="15" customHeight="1" x14ac:dyDescent="0.2">
      <c r="A6" s="131">
        <v>44228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4"/>
      <c r="N6" s="44"/>
      <c r="O6" s="44"/>
    </row>
    <row r="7" spans="1:15" s="45" customFormat="1" ht="15" customHeight="1" x14ac:dyDescent="0.2">
      <c r="A7" s="131">
        <v>44256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4"/>
      <c r="N7" s="44"/>
      <c r="O7" s="44"/>
    </row>
    <row r="8" spans="1:15" s="45" customFormat="1" ht="15" customHeight="1" x14ac:dyDescent="0.2">
      <c r="A8" s="131">
        <v>44287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</row>
    <row r="9" spans="1:15" s="45" customFormat="1" ht="15" customHeight="1" x14ac:dyDescent="0.2">
      <c r="A9" s="131">
        <v>44317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</row>
    <row r="10" spans="1:15" ht="15" customHeight="1" x14ac:dyDescent="0.2">
      <c r="A10" s="131">
        <v>44348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9"/>
      <c r="N10" s="39"/>
      <c r="O10" s="39"/>
    </row>
    <row r="11" spans="1:15" ht="15" customHeight="1" x14ac:dyDescent="0.2">
      <c r="A11" s="131">
        <v>44378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9"/>
      <c r="N11" s="39"/>
      <c r="O11" s="39"/>
    </row>
    <row r="12" spans="1:15" ht="15" customHeight="1" x14ac:dyDescent="0.2">
      <c r="A12" s="131">
        <v>44409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</row>
    <row r="13" spans="1:15" ht="15" customHeight="1" x14ac:dyDescent="0.2">
      <c r="A13" s="131">
        <v>44440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9"/>
      <c r="N13" s="39"/>
      <c r="O13" s="39"/>
    </row>
    <row r="14" spans="1:15" ht="15" customHeight="1" x14ac:dyDescent="0.2">
      <c r="A14" s="131">
        <v>44470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9"/>
      <c r="N14" s="39"/>
      <c r="O14" s="39"/>
    </row>
    <row r="15" spans="1:15" ht="15" customHeight="1" x14ac:dyDescent="0.2">
      <c r="A15" s="131">
        <v>44501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9"/>
      <c r="N15" s="39"/>
      <c r="O15" s="39"/>
    </row>
    <row r="16" spans="1:15" ht="15" customHeight="1" x14ac:dyDescent="0.2">
      <c r="A16" s="131">
        <v>44531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9"/>
      <c r="N16" s="39"/>
      <c r="O16" s="39"/>
    </row>
    <row r="17" spans="1:15" ht="15" customHeight="1" x14ac:dyDescent="0.2">
      <c r="A17" s="131">
        <v>44562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9"/>
      <c r="N17" s="39"/>
      <c r="O17" s="39"/>
    </row>
    <row r="18" spans="1:15" ht="15" customHeight="1" x14ac:dyDescent="0.2">
      <c r="A18" s="131">
        <v>44593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9"/>
      <c r="N18" s="39"/>
      <c r="O18" s="39"/>
    </row>
    <row r="19" spans="1:15" ht="15" customHeight="1" x14ac:dyDescent="0.2">
      <c r="A19" s="131">
        <v>44621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9"/>
      <c r="N19" s="39"/>
      <c r="O19" s="39"/>
    </row>
    <row r="20" spans="1:15" ht="6" customHeight="1" x14ac:dyDescent="0.2">
      <c r="A20" s="47"/>
      <c r="B20" s="48"/>
      <c r="C20" s="48"/>
      <c r="D20" s="48"/>
      <c r="E20" s="49"/>
      <c r="F20" s="48"/>
      <c r="G20" s="50"/>
      <c r="H20" s="48"/>
      <c r="I20" s="50"/>
      <c r="J20" s="50"/>
      <c r="K20" s="50"/>
      <c r="L20" s="51"/>
      <c r="M20" s="39"/>
      <c r="N20" s="39"/>
      <c r="O20" s="39"/>
    </row>
    <row r="21" spans="1:15" ht="15" customHeight="1" x14ac:dyDescent="0.2">
      <c r="A21" s="130" t="s">
        <v>66</v>
      </c>
      <c r="B21" s="152">
        <f t="shared" ref="B21:L21" si="0">SUM(B5:B19)</f>
        <v>0</v>
      </c>
      <c r="C21" s="152">
        <f t="shared" si="0"/>
        <v>0</v>
      </c>
      <c r="D21" s="152">
        <f t="shared" si="0"/>
        <v>0</v>
      </c>
      <c r="E21" s="152">
        <f t="shared" si="0"/>
        <v>0</v>
      </c>
      <c r="F21" s="152">
        <f t="shared" si="0"/>
        <v>0</v>
      </c>
      <c r="G21" s="152">
        <f t="shared" si="0"/>
        <v>0</v>
      </c>
      <c r="H21" s="152">
        <f t="shared" si="0"/>
        <v>0</v>
      </c>
      <c r="I21" s="152">
        <f t="shared" si="0"/>
        <v>0</v>
      </c>
      <c r="J21" s="152">
        <f t="shared" si="0"/>
        <v>0</v>
      </c>
      <c r="K21" s="152">
        <f t="shared" si="0"/>
        <v>0</v>
      </c>
      <c r="L21" s="152">
        <f t="shared" si="0"/>
        <v>0</v>
      </c>
      <c r="M21" s="39"/>
      <c r="N21" s="39"/>
      <c r="O21" s="39"/>
    </row>
    <row r="22" spans="1:15" ht="6" customHeight="1" x14ac:dyDescent="0.2">
      <c r="A22" s="47"/>
      <c r="B22" s="153"/>
      <c r="C22" s="153"/>
      <c r="D22" s="153"/>
      <c r="E22" s="154"/>
      <c r="F22" s="153"/>
      <c r="G22" s="155"/>
      <c r="H22" s="153"/>
      <c r="I22" s="155"/>
      <c r="J22" s="155"/>
      <c r="K22" s="155"/>
      <c r="L22" s="156"/>
      <c r="M22" s="39"/>
      <c r="N22" s="39"/>
      <c r="O22" s="39"/>
    </row>
    <row r="23" spans="1:15" s="54" customFormat="1" ht="15" customHeight="1" x14ac:dyDescent="0.2">
      <c r="A23" s="52" t="s">
        <v>65</v>
      </c>
      <c r="B23" s="157" t="str">
        <f>IF(B21=0,"",(B21/(COUNTA(B5:B19))))</f>
        <v/>
      </c>
      <c r="C23" s="158" t="str">
        <f t="shared" ref="C23:L23" si="1">IF(C21=0,"",(C21/(COUNTA(C5:C19))))</f>
        <v/>
      </c>
      <c r="D23" s="158" t="str">
        <f t="shared" si="1"/>
        <v/>
      </c>
      <c r="E23" s="158" t="str">
        <f t="shared" si="1"/>
        <v/>
      </c>
      <c r="F23" s="159" t="str">
        <f t="shared" si="1"/>
        <v/>
      </c>
      <c r="G23" s="159" t="str">
        <f t="shared" si="1"/>
        <v/>
      </c>
      <c r="H23" s="160" t="str">
        <f t="shared" si="1"/>
        <v/>
      </c>
      <c r="I23" s="160" t="str">
        <f t="shared" si="1"/>
        <v/>
      </c>
      <c r="J23" s="160" t="str">
        <f t="shared" si="1"/>
        <v/>
      </c>
      <c r="K23" s="161" t="str">
        <f t="shared" si="1"/>
        <v/>
      </c>
      <c r="L23" s="161" t="str">
        <f t="shared" si="1"/>
        <v/>
      </c>
      <c r="M23" s="53"/>
      <c r="N23" s="53"/>
      <c r="O23" s="53"/>
    </row>
    <row r="24" spans="1:15" x14ac:dyDescent="0.2">
      <c r="A24" s="39"/>
      <c r="B24" s="39"/>
      <c r="C24" s="39"/>
      <c r="D24" s="39"/>
      <c r="E24" s="39"/>
      <c r="F24" s="39"/>
      <c r="G24" s="39"/>
      <c r="H24" s="55"/>
      <c r="I24" s="39"/>
      <c r="J24" s="39"/>
      <c r="K24" s="39"/>
      <c r="L24" s="39"/>
      <c r="M24" s="39"/>
      <c r="N24" s="39"/>
      <c r="O24" s="39"/>
    </row>
    <row r="25" spans="1:15" x14ac:dyDescent="0.2">
      <c r="A25" s="39"/>
      <c r="B25" s="39"/>
      <c r="C25" s="39"/>
      <c r="D25" s="39"/>
      <c r="E25" s="39"/>
      <c r="F25" s="39"/>
      <c r="G25" s="39"/>
      <c r="H25" s="55"/>
      <c r="I25" s="39"/>
      <c r="J25" s="39"/>
      <c r="K25" s="39"/>
      <c r="L25" s="39"/>
      <c r="M25" s="39"/>
      <c r="N25" s="39"/>
      <c r="O25" s="39"/>
    </row>
    <row r="26" spans="1:15" s="54" customFormat="1" x14ac:dyDescent="0.2">
      <c r="A26" s="53" t="s">
        <v>75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6" customHeight="1" x14ac:dyDescent="0.2">
      <c r="A27" s="39"/>
      <c r="B27" s="39"/>
      <c r="C27" s="39"/>
      <c r="D27" s="39"/>
      <c r="E27" s="39"/>
      <c r="F27" s="39"/>
      <c r="G27" s="39"/>
      <c r="H27" s="55"/>
      <c r="I27" s="39"/>
      <c r="J27" s="39"/>
      <c r="K27" s="39"/>
      <c r="L27" s="39"/>
      <c r="M27" s="39"/>
      <c r="N27" s="39"/>
      <c r="O27" s="39"/>
    </row>
    <row r="28" spans="1:15" ht="15" customHeight="1" x14ac:dyDescent="0.2">
      <c r="A28" s="56" t="s">
        <v>67</v>
      </c>
      <c r="B28" s="57"/>
      <c r="C28" s="57"/>
      <c r="D28" s="162" t="str">
        <f>IF(B23=0,"",B23)</f>
        <v/>
      </c>
      <c r="E28" s="57"/>
      <c r="F28" s="39"/>
      <c r="G28" s="57"/>
      <c r="H28" s="55"/>
      <c r="I28" s="57"/>
      <c r="J28" s="39"/>
      <c r="K28" s="39"/>
      <c r="L28" s="39"/>
      <c r="M28" s="39"/>
      <c r="N28" s="39"/>
      <c r="O28" s="39"/>
    </row>
    <row r="29" spans="1:15" ht="15" customHeight="1" x14ac:dyDescent="0.2">
      <c r="A29" s="56" t="s">
        <v>68</v>
      </c>
      <c r="B29" s="58"/>
      <c r="C29" s="57"/>
      <c r="D29" s="163" t="str">
        <f>IF(SUM(C23,D23,E23)=0,"",SUM(C23,D23,E23))</f>
        <v/>
      </c>
      <c r="E29" s="57"/>
      <c r="F29" s="39"/>
      <c r="G29" s="57"/>
      <c r="H29" s="55"/>
      <c r="I29" s="57"/>
      <c r="J29" s="39"/>
      <c r="K29" s="39"/>
      <c r="L29" s="39"/>
      <c r="M29" s="39"/>
      <c r="N29" s="39"/>
      <c r="O29" s="39"/>
    </row>
    <row r="30" spans="1:15" ht="15" customHeight="1" x14ac:dyDescent="0.2">
      <c r="A30" s="56" t="s">
        <v>69</v>
      </c>
      <c r="B30" s="58"/>
      <c r="C30" s="57"/>
      <c r="D30" s="164" t="str">
        <f>IF(SUM(F23,G23)=0,"",SUM(F23,G23))</f>
        <v/>
      </c>
      <c r="E30" s="57"/>
      <c r="F30" s="39"/>
      <c r="G30" s="57"/>
      <c r="H30" s="55"/>
      <c r="I30" s="57"/>
      <c r="J30" s="39"/>
      <c r="K30" s="39"/>
      <c r="L30" s="39"/>
      <c r="M30" s="39"/>
      <c r="N30" s="39"/>
      <c r="O30" s="39"/>
    </row>
    <row r="31" spans="1:15" ht="15" customHeight="1" x14ac:dyDescent="0.2">
      <c r="A31" s="56" t="s">
        <v>70</v>
      </c>
      <c r="B31" s="58"/>
      <c r="C31" s="57"/>
      <c r="D31" s="165" t="str">
        <f>IF(SUM(H23:J23)=0,"",SUM(H23:J23))</f>
        <v/>
      </c>
      <c r="E31" s="57"/>
      <c r="F31" s="39"/>
      <c r="G31" s="57"/>
      <c r="H31" s="55"/>
      <c r="I31" s="57"/>
      <c r="J31" s="39"/>
      <c r="K31" s="39"/>
      <c r="L31" s="39"/>
      <c r="M31" s="39"/>
      <c r="N31" s="39"/>
      <c r="O31" s="39"/>
    </row>
    <row r="32" spans="1:15" x14ac:dyDescent="0.2">
      <c r="A32" s="39"/>
      <c r="B32" s="39"/>
      <c r="C32" s="59"/>
      <c r="D32" s="59"/>
      <c r="E32" s="39"/>
      <c r="F32" s="39"/>
      <c r="G32" s="39"/>
      <c r="H32" s="55"/>
      <c r="I32" s="39"/>
      <c r="J32" s="39"/>
      <c r="K32" s="39"/>
      <c r="L32" s="39"/>
      <c r="M32" s="39"/>
      <c r="N32" s="39"/>
      <c r="O32" s="39"/>
    </row>
    <row r="33" spans="1:15" x14ac:dyDescent="0.2">
      <c r="A33" s="53" t="s">
        <v>74</v>
      </c>
      <c r="B33" s="39"/>
      <c r="C33" s="39"/>
      <c r="D33" s="39"/>
      <c r="E33" s="39"/>
      <c r="F33" s="39"/>
      <c r="G33" s="39"/>
      <c r="H33" s="55"/>
      <c r="I33" s="39"/>
      <c r="J33" s="39"/>
      <c r="K33" s="39"/>
      <c r="L33" s="39"/>
      <c r="M33" s="39"/>
      <c r="N33" s="39"/>
      <c r="O33" s="39"/>
    </row>
    <row r="34" spans="1:15" x14ac:dyDescent="0.2">
      <c r="A34" s="166"/>
      <c r="B34" s="167"/>
      <c r="C34" s="167"/>
      <c r="D34" s="167"/>
      <c r="E34" s="167"/>
      <c r="F34" s="167"/>
      <c r="G34" s="167"/>
      <c r="H34" s="168"/>
      <c r="I34" s="167"/>
      <c r="J34" s="167"/>
      <c r="K34" s="167"/>
      <c r="L34" s="167"/>
      <c r="M34" s="39"/>
      <c r="N34" s="39"/>
      <c r="O34" s="39"/>
    </row>
    <row r="35" spans="1:15" x14ac:dyDescent="0.2">
      <c r="A35" s="166"/>
      <c r="B35" s="167"/>
      <c r="C35" s="167"/>
      <c r="D35" s="167"/>
      <c r="E35" s="167"/>
      <c r="F35" s="167"/>
      <c r="G35" s="167"/>
      <c r="H35" s="168"/>
      <c r="I35" s="167"/>
      <c r="J35" s="167"/>
      <c r="K35" s="167"/>
      <c r="L35" s="167"/>
      <c r="M35" s="39"/>
      <c r="N35" s="39"/>
      <c r="O35" s="39"/>
    </row>
    <row r="36" spans="1:15" x14ac:dyDescent="0.2">
      <c r="A36" s="166"/>
      <c r="B36" s="167"/>
      <c r="C36" s="167"/>
      <c r="D36" s="167"/>
      <c r="E36" s="167"/>
      <c r="F36" s="167"/>
      <c r="G36" s="167"/>
      <c r="H36" s="168"/>
      <c r="I36" s="167"/>
      <c r="J36" s="167"/>
      <c r="K36" s="167"/>
      <c r="L36" s="167"/>
      <c r="M36" s="39"/>
      <c r="N36" s="39"/>
      <c r="O36" s="39"/>
    </row>
    <row r="37" spans="1:15" x14ac:dyDescent="0.2">
      <c r="A37" s="167"/>
      <c r="B37" s="167"/>
      <c r="C37" s="167"/>
      <c r="D37" s="167"/>
      <c r="E37" s="167"/>
      <c r="F37" s="167"/>
      <c r="G37" s="167"/>
      <c r="H37" s="168"/>
      <c r="I37" s="167"/>
      <c r="J37" s="167"/>
      <c r="K37" s="167"/>
      <c r="L37" s="167"/>
      <c r="M37" s="39"/>
      <c r="N37" s="39"/>
      <c r="O37" s="39"/>
    </row>
    <row r="38" spans="1:15" x14ac:dyDescent="0.2">
      <c r="A38" s="39"/>
      <c r="B38" s="39"/>
      <c r="C38" s="39"/>
      <c r="D38" s="39"/>
      <c r="E38" s="39"/>
      <c r="F38" s="39"/>
      <c r="G38" s="39"/>
      <c r="H38" s="55"/>
      <c r="I38" s="39"/>
      <c r="J38" s="39"/>
      <c r="K38" s="39"/>
      <c r="L38" s="39"/>
      <c r="M38" s="39"/>
      <c r="N38" s="39"/>
      <c r="O38" s="39"/>
    </row>
    <row r="39" spans="1:15" x14ac:dyDescent="0.2">
      <c r="A39" s="39"/>
      <c r="B39" s="39"/>
      <c r="C39" s="39"/>
      <c r="D39" s="39"/>
      <c r="E39" s="39"/>
      <c r="F39" s="39"/>
      <c r="G39" s="39"/>
      <c r="H39" s="55"/>
      <c r="I39" s="39"/>
      <c r="J39" s="39"/>
      <c r="K39" s="39"/>
      <c r="L39" s="39"/>
      <c r="M39" s="39"/>
      <c r="N39" s="39"/>
      <c r="O39" s="39"/>
    </row>
    <row r="40" spans="1:15" x14ac:dyDescent="0.2">
      <c r="A40" s="53" t="s">
        <v>76</v>
      </c>
      <c r="B40" s="39"/>
      <c r="C40" s="39"/>
      <c r="D40" s="39"/>
      <c r="E40" s="39"/>
      <c r="F40" s="39"/>
      <c r="G40" s="39"/>
      <c r="H40" s="55"/>
      <c r="I40" s="39"/>
      <c r="J40" s="39"/>
      <c r="K40" s="39"/>
      <c r="L40" s="39"/>
      <c r="M40" s="39"/>
      <c r="N40" s="39"/>
      <c r="O40" s="39"/>
    </row>
    <row r="41" spans="1:15" x14ac:dyDescent="0.2">
      <c r="A41" s="39"/>
      <c r="B41" s="39"/>
      <c r="C41" s="39"/>
      <c r="D41" s="39"/>
      <c r="E41" s="39"/>
      <c r="F41" s="39"/>
      <c r="G41" s="39"/>
      <c r="H41" s="55"/>
      <c r="I41" s="39"/>
      <c r="J41" s="39"/>
      <c r="K41" s="39"/>
      <c r="L41" s="39"/>
      <c r="M41" s="39"/>
      <c r="N41" s="39"/>
      <c r="O41" s="39"/>
    </row>
    <row r="42" spans="1:15" x14ac:dyDescent="0.2">
      <c r="A42" s="39"/>
      <c r="B42" s="39"/>
      <c r="C42" s="39"/>
      <c r="D42" s="39"/>
      <c r="E42" s="39"/>
      <c r="F42" s="39"/>
      <c r="G42" s="39"/>
      <c r="H42" s="55"/>
      <c r="I42" s="39"/>
      <c r="J42" s="39"/>
      <c r="K42" s="39"/>
      <c r="L42" s="39"/>
      <c r="M42" s="39"/>
      <c r="N42" s="39"/>
      <c r="O42" s="39"/>
    </row>
    <row r="43" spans="1:15" x14ac:dyDescent="0.2">
      <c r="A43" s="39"/>
      <c r="B43" s="39"/>
      <c r="C43" s="39"/>
      <c r="D43" s="39"/>
      <c r="E43" s="39"/>
      <c r="F43" s="39"/>
      <c r="G43" s="39"/>
      <c r="H43" s="55"/>
      <c r="I43" s="39"/>
      <c r="J43" s="39"/>
      <c r="K43" s="39"/>
      <c r="L43" s="39"/>
      <c r="M43" s="39"/>
      <c r="N43" s="39"/>
      <c r="O43" s="39"/>
    </row>
    <row r="44" spans="1:15" x14ac:dyDescent="0.2">
      <c r="A44" s="39"/>
      <c r="B44" s="39"/>
      <c r="C44" s="39"/>
      <c r="D44" s="39"/>
      <c r="E44" s="39"/>
      <c r="F44" s="39"/>
      <c r="G44" s="39"/>
      <c r="H44" s="55"/>
      <c r="I44" s="39"/>
      <c r="J44" s="39"/>
      <c r="K44" s="39"/>
      <c r="L44" s="39"/>
      <c r="M44" s="39"/>
      <c r="N44" s="39"/>
      <c r="O44" s="39"/>
    </row>
    <row r="45" spans="1:15" x14ac:dyDescent="0.2">
      <c r="A45" s="39"/>
      <c r="B45" s="39"/>
      <c r="C45" s="39"/>
      <c r="D45" s="39"/>
      <c r="E45" s="39"/>
      <c r="F45" s="39"/>
      <c r="G45" s="39"/>
      <c r="H45" s="55"/>
      <c r="I45" s="39"/>
      <c r="J45" s="39"/>
      <c r="K45" s="39"/>
      <c r="L45" s="39"/>
      <c r="M45" s="39"/>
      <c r="N45" s="39"/>
      <c r="O45" s="39"/>
    </row>
    <row r="46" spans="1:15" x14ac:dyDescent="0.2">
      <c r="A46" s="39"/>
      <c r="B46" s="39"/>
      <c r="C46" s="39"/>
      <c r="D46" s="39"/>
      <c r="E46" s="39"/>
      <c r="F46" s="39"/>
      <c r="G46" s="39"/>
      <c r="H46" s="55"/>
      <c r="I46" s="39"/>
      <c r="J46" s="39"/>
      <c r="K46" s="39"/>
      <c r="L46" s="39"/>
      <c r="M46" s="39"/>
      <c r="N46" s="39"/>
      <c r="O46" s="39"/>
    </row>
    <row r="47" spans="1:15" x14ac:dyDescent="0.2">
      <c r="A47" s="39"/>
      <c r="B47" s="39"/>
      <c r="C47" s="39"/>
      <c r="D47" s="39"/>
      <c r="E47" s="39"/>
      <c r="F47" s="39"/>
      <c r="G47" s="39"/>
      <c r="H47" s="55"/>
      <c r="I47" s="39"/>
      <c r="J47" s="39"/>
      <c r="K47" s="39"/>
      <c r="L47" s="39"/>
      <c r="M47" s="39"/>
      <c r="N47" s="39"/>
      <c r="O47" s="39"/>
    </row>
    <row r="48" spans="1:15" x14ac:dyDescent="0.2">
      <c r="A48" s="39"/>
      <c r="B48" s="39"/>
      <c r="C48" s="39"/>
      <c r="D48" s="39"/>
      <c r="E48" s="39"/>
      <c r="F48" s="39"/>
      <c r="G48" s="39"/>
      <c r="H48" s="55"/>
      <c r="I48" s="39"/>
      <c r="J48" s="39"/>
      <c r="K48" s="39"/>
      <c r="L48" s="39"/>
      <c r="M48" s="39"/>
      <c r="N48" s="39"/>
      <c r="O48" s="39"/>
    </row>
    <row r="49" spans="1:15" x14ac:dyDescent="0.2">
      <c r="A49" s="39"/>
      <c r="B49" s="39"/>
      <c r="C49" s="39"/>
      <c r="D49" s="39"/>
      <c r="E49" s="39"/>
      <c r="F49" s="39"/>
      <c r="G49" s="39"/>
      <c r="H49" s="55"/>
      <c r="I49" s="39"/>
      <c r="J49" s="39"/>
      <c r="K49" s="39"/>
      <c r="L49" s="39"/>
      <c r="M49" s="39"/>
      <c r="N49" s="39"/>
      <c r="O49" s="39"/>
    </row>
    <row r="50" spans="1:15" x14ac:dyDescent="0.2">
      <c r="A50" s="39"/>
      <c r="B50" s="39"/>
      <c r="C50" s="39"/>
      <c r="D50" s="39"/>
      <c r="E50" s="39"/>
      <c r="F50" s="39"/>
      <c r="G50" s="39"/>
      <c r="H50" s="55"/>
      <c r="I50" s="39"/>
      <c r="J50" s="39"/>
      <c r="K50" s="39"/>
      <c r="L50" s="39"/>
      <c r="M50" s="39"/>
      <c r="N50" s="39"/>
      <c r="O50" s="39"/>
    </row>
    <row r="51" spans="1:15" x14ac:dyDescent="0.2">
      <c r="A51" s="39"/>
      <c r="B51" s="39"/>
      <c r="C51" s="39"/>
      <c r="D51" s="39"/>
      <c r="E51" s="39"/>
      <c r="F51" s="39"/>
      <c r="G51" s="39"/>
      <c r="H51" s="55"/>
      <c r="I51" s="39"/>
      <c r="J51" s="39"/>
      <c r="K51" s="39"/>
      <c r="L51" s="39"/>
      <c r="M51" s="39"/>
      <c r="N51" s="39"/>
      <c r="O51" s="39"/>
    </row>
    <row r="52" spans="1:15" x14ac:dyDescent="0.2">
      <c r="A52" s="39"/>
      <c r="B52" s="39"/>
      <c r="C52" s="39"/>
      <c r="D52" s="39"/>
      <c r="E52" s="39"/>
      <c r="F52" s="39"/>
      <c r="G52" s="39"/>
      <c r="H52" s="55"/>
      <c r="I52" s="39"/>
      <c r="J52" s="39"/>
      <c r="K52" s="39"/>
      <c r="L52" s="39"/>
      <c r="M52" s="39"/>
      <c r="N52" s="39"/>
      <c r="O52" s="39"/>
    </row>
    <row r="53" spans="1:15" x14ac:dyDescent="0.2">
      <c r="A53" s="39"/>
      <c r="B53" s="39"/>
      <c r="C53" s="39"/>
      <c r="D53" s="39"/>
      <c r="E53" s="39"/>
      <c r="F53" s="39"/>
      <c r="G53" s="39"/>
      <c r="H53" s="55"/>
      <c r="I53" s="39"/>
      <c r="J53" s="39"/>
      <c r="K53" s="39"/>
      <c r="L53" s="39"/>
      <c r="M53" s="39"/>
      <c r="N53" s="39"/>
      <c r="O53" s="39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AS 14</vt:lpstr>
      <vt:lpstr>Aide au calcul des frais</vt:lpstr>
      <vt:lpstr>'AS 14'!Print_Area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14 - Budget à établir pour le calcul combiné</dc:title>
  <dc:creator>Eveline Kurmann-Amacher</dc:creator>
  <cp:lastModifiedBy>Eveline Kurmann-Amacher</cp:lastModifiedBy>
  <cp:lastPrinted>2020-03-20T15:55:49Z</cp:lastPrinted>
  <dcterms:created xsi:type="dcterms:W3CDTF">2007-01-16T12:27:03Z</dcterms:created>
  <dcterms:modified xsi:type="dcterms:W3CDTF">2022-02-02T13:53:32Z</dcterms:modified>
</cp:coreProperties>
</file>